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lan/Downloads/"/>
    </mc:Choice>
  </mc:AlternateContent>
  <xr:revisionPtr revIDLastSave="0" documentId="13_ncr:1_{C113C59F-5FA3-D947-9ABD-8A409A6044C7}" xr6:coauthVersionLast="47" xr6:coauthVersionMax="47" xr10:uidLastSave="{00000000-0000-0000-0000-000000000000}"/>
  <bookViews>
    <workbookView xWindow="34420" yWindow="620" windowWidth="34380" windowHeight="28180" tabRatio="721" xr2:uid="{00000000-000D-0000-FFFF-FFFF00000000}"/>
  </bookViews>
  <sheets>
    <sheet name="Proposal Bdgt Guidelines" sheetId="2" r:id="rId1"/>
  </sheets>
  <definedNames>
    <definedName name="congress" localSheetId="0">'Proposal Bdgt Guidelines'!#REF!</definedName>
    <definedName name="other" localSheetId="0">'Proposal Bdgt Guidelines'!#REF!</definedName>
    <definedName name="_xlnm.Print_Area" localSheetId="0">'Proposal Bdgt Guidelines'!$A$1:$J$55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7" i="2"/>
  <c r="E28" i="2"/>
  <c r="E39" i="2"/>
  <c r="E38" i="2"/>
  <c r="F38" i="2" s="1"/>
  <c r="G38" i="2" s="1"/>
  <c r="H38" i="2" s="1"/>
  <c r="I38" i="2" s="1"/>
  <c r="E26" i="2"/>
  <c r="E25" i="2"/>
  <c r="E24" i="2"/>
  <c r="E30" i="2" s="1"/>
  <c r="E23" i="2"/>
  <c r="E31" i="2"/>
  <c r="F31" i="2" s="1"/>
  <c r="G31" i="2" s="1"/>
  <c r="H31" i="2" s="1"/>
  <c r="I31" i="2" s="1"/>
  <c r="F6" i="2"/>
  <c r="G6" i="2" s="1"/>
  <c r="H6" i="2" s="1"/>
  <c r="I6" i="2" s="1"/>
  <c r="J6" i="2" s="1"/>
  <c r="F7" i="2"/>
  <c r="G7" i="2" s="1"/>
  <c r="H7" i="2" s="1"/>
  <c r="I7" i="2" s="1"/>
  <c r="J7" i="2" s="1"/>
  <c r="F8" i="2"/>
  <c r="G8" i="2"/>
  <c r="H8" i="2"/>
  <c r="I8" i="2" s="1"/>
  <c r="J8" i="2" s="1"/>
  <c r="F9" i="2"/>
  <c r="G9" i="2" s="1"/>
  <c r="H9" i="2" s="1"/>
  <c r="I9" i="2" s="1"/>
  <c r="J9" i="2" s="1"/>
  <c r="J38" i="2" l="1"/>
  <c r="E32" i="2" l="1"/>
  <c r="E40" i="2"/>
  <c r="F39" i="2"/>
  <c r="G39" i="2" s="1"/>
  <c r="H39" i="2" s="1"/>
  <c r="I39" i="2" s="1"/>
  <c r="J39" i="2" s="1"/>
  <c r="I40" i="2" l="1"/>
  <c r="F40" i="2"/>
  <c r="G40" i="2"/>
  <c r="H40" i="2"/>
  <c r="J40" i="2" l="1"/>
  <c r="F26" i="2"/>
  <c r="F28" i="2" s="1"/>
  <c r="F25" i="2"/>
  <c r="F24" i="2"/>
  <c r="F30" i="2" s="1"/>
  <c r="F23" i="2"/>
  <c r="G25" i="2" l="1"/>
  <c r="F27" i="2"/>
  <c r="G26" i="2"/>
  <c r="G28" i="2" s="1"/>
  <c r="G23" i="2"/>
  <c r="F29" i="2"/>
  <c r="G24" i="2"/>
  <c r="G30" i="2" s="1"/>
  <c r="F32" i="2" l="1"/>
  <c r="H23" i="2"/>
  <c r="G29" i="2"/>
  <c r="H26" i="2"/>
  <c r="H28" i="2" s="1"/>
  <c r="H25" i="2"/>
  <c r="G27" i="2"/>
  <c r="H24" i="2"/>
  <c r="H30" i="2" s="1"/>
  <c r="G32" i="2" l="1"/>
  <c r="I26" i="2"/>
  <c r="I28" i="2" s="1"/>
  <c r="I25" i="2"/>
  <c r="H27" i="2"/>
  <c r="I23" i="2"/>
  <c r="H29" i="2"/>
  <c r="I24" i="2"/>
  <c r="I30" i="2" s="1"/>
  <c r="H32" i="2" l="1"/>
  <c r="J24" i="2"/>
  <c r="J30" i="2" s="1"/>
  <c r="J23" i="2"/>
  <c r="J29" i="2" s="1"/>
  <c r="I29" i="2"/>
  <c r="J25" i="2"/>
  <c r="J27" i="2" s="1"/>
  <c r="I27" i="2"/>
  <c r="J26" i="2"/>
  <c r="J28" i="2" s="1"/>
  <c r="J31" i="2" l="1"/>
  <c r="J32" i="2" s="1"/>
  <c r="I32" i="2"/>
</calcChain>
</file>

<file path=xl/sharedStrings.xml><?xml version="1.0" encoding="utf-8"?>
<sst xmlns="http://schemas.openxmlformats.org/spreadsheetml/2006/main" count="105" uniqueCount="91">
  <si>
    <t>ESTIMATED RATES FOR SPONSORED PROJECTS</t>
  </si>
  <si>
    <r>
      <t xml:space="preserve">Faculty/Staff </t>
    </r>
    <r>
      <rPr>
        <b/>
        <u/>
        <sz val="12"/>
        <rFont val="Arial"/>
        <family val="2"/>
      </rPr>
      <t>Estimated</t>
    </r>
    <r>
      <rPr>
        <b/>
        <sz val="12"/>
        <rFont val="Arial"/>
        <family val="2"/>
      </rPr>
      <t xml:space="preserve"> OPE Rates   </t>
    </r>
  </si>
  <si>
    <t xml:space="preserve">Source: </t>
  </si>
  <si>
    <t>Office for Sponsored Research and Award Administration Estimated FB Rates</t>
  </si>
  <si>
    <t xml:space="preserve"> </t>
  </si>
  <si>
    <t>Monthly Salary</t>
  </si>
  <si>
    <t>Yearly Salary</t>
  </si>
  <si>
    <t>July 1, 2025-June 30, 2026</t>
  </si>
  <si>
    <t>July 1, 2026-June 30, 2027</t>
  </si>
  <si>
    <t>July 1, 2027-June 30, 2028</t>
  </si>
  <si>
    <t>July 1, 2028-June 30, 2029</t>
  </si>
  <si>
    <t>July 1, 2029-June 30, 2030</t>
  </si>
  <si>
    <t>July 1, 2030-June 30, 2031</t>
  </si>
  <si>
    <t>$7,000 +</t>
  </si>
  <si>
    <t>$84,000 +</t>
  </si>
  <si>
    <t>$6,000-6,999</t>
  </si>
  <si>
    <t>$70,000 - $89,999</t>
  </si>
  <si>
    <t>$5,000    -    $5,499</t>
  </si>
  <si>
    <t>$60,000 - $69,999</t>
  </si>
  <si>
    <t>$4,000  -    $4,999</t>
  </si>
  <si>
    <t>$48,000 - $59,999</t>
  </si>
  <si>
    <t>Other OPE Rates</t>
  </si>
  <si>
    <t>Unclassified</t>
  </si>
  <si>
    <t>Fiscal Year '26</t>
  </si>
  <si>
    <t>Fiscal Year '27</t>
  </si>
  <si>
    <t>Fiscal Year '28</t>
  </si>
  <si>
    <t>Fiscal Year '29</t>
  </si>
  <si>
    <t>Fiscal Year '30</t>
  </si>
  <si>
    <t>Fiscal Year '31</t>
  </si>
  <si>
    <r>
      <t xml:space="preserve"> 9 Month Appointment SUMMER OPE </t>
    </r>
    <r>
      <rPr>
        <b/>
        <sz val="12"/>
        <rFont val="Arial"/>
        <family val="2"/>
      </rPr>
      <t>- 2% increase to start per recent actuals to 37%</t>
    </r>
  </si>
  <si>
    <t>Classified</t>
  </si>
  <si>
    <t xml:space="preserve">    Permanent, LESS THAN .50 FTE </t>
  </si>
  <si>
    <t>1040 - Hour Appt</t>
  </si>
  <si>
    <t>(not eligible for PERS)</t>
  </si>
  <si>
    <t xml:space="preserve">    LESS THAN .50 FTE per month</t>
  </si>
  <si>
    <t xml:space="preserve">Hourly Student OPE </t>
  </si>
  <si>
    <t>Postdoctoral Scholars, Base Salary per NIH Stipend Levels</t>
  </si>
  <si>
    <t>22%  estimated per actuals for most in FY26  (Health Insurance and optional 403B plan), No Escalation, 3 Years  Maximum Time</t>
  </si>
  <si>
    <t>Graduate Assistant Base Salaries, Fringe Benefits, Tuition and Fees</t>
  </si>
  <si>
    <t xml:space="preserve"> Must take 12 credits each academic term, 40% minimum academic effort</t>
  </si>
  <si>
    <t>Base Salaries are for 12 months but most students are paid as GAs in AY only</t>
  </si>
  <si>
    <t>GA I (incoming master's student)</t>
  </si>
  <si>
    <t>GA II (one year experience)</t>
  </si>
  <si>
    <t>GA III (MS or equivalent=incoming doctoral)</t>
  </si>
  <si>
    <t>GA IV (1 yr exp)</t>
  </si>
  <si>
    <t xml:space="preserve">     Doctoral AY Salary at 49% MAX (3 terms)</t>
  </si>
  <si>
    <t xml:space="preserve">     Doctoral AY Salary at 40% MIN (3 terms)</t>
  </si>
  <si>
    <t xml:space="preserve">     MPH/MS AY Salary at 49% MAX (3 terms)</t>
  </si>
  <si>
    <t xml:space="preserve">     MPH/MS AY Salary at 40% MIN (3 terms)</t>
  </si>
  <si>
    <r>
      <rPr>
        <b/>
        <u/>
        <sz val="12"/>
        <rFont val="Arial"/>
        <family val="2"/>
      </rPr>
      <t>GA OPE</t>
    </r>
    <r>
      <rPr>
        <sz val="12"/>
        <rFont val="Arial"/>
        <family val="2"/>
      </rPr>
      <t xml:space="preserve"> (</t>
    </r>
    <r>
      <rPr>
        <b/>
        <sz val="12"/>
        <rFont val="Arial"/>
        <family val="2"/>
      </rPr>
      <t>per Term</t>
    </r>
    <r>
      <rPr>
        <sz val="12"/>
        <rFont val="Arial"/>
        <family val="2"/>
      </rPr>
      <t xml:space="preserve">) </t>
    </r>
  </si>
  <si>
    <r>
      <rPr>
        <b/>
        <u/>
        <sz val="12"/>
        <rFont val="Arial"/>
        <family val="2"/>
      </rPr>
      <t>GA OPE</t>
    </r>
    <r>
      <rPr>
        <sz val="12"/>
        <rFont val="Arial"/>
        <family val="2"/>
      </rPr>
      <t xml:space="preserve"> (</t>
    </r>
    <r>
      <rPr>
        <b/>
        <sz val="12"/>
        <rFont val="Arial"/>
        <family val="2"/>
      </rPr>
      <t>AY</t>
    </r>
    <r>
      <rPr>
        <sz val="12"/>
        <rFont val="Arial"/>
        <family val="2"/>
      </rPr>
      <t xml:space="preserve">) </t>
    </r>
  </si>
  <si>
    <t xml:space="preserve">Source for OPE:  </t>
  </si>
  <si>
    <t>https://hr.oregonstate.edu/graduate-student-insurance-plans</t>
  </si>
  <si>
    <t xml:space="preserve">       Source for Tuition &amp; Fees:</t>
  </si>
  <si>
    <t>https://budget.oregonstate.edu/tuition-fees/tuition-and-mandatory-fees-tables</t>
  </si>
  <si>
    <r>
      <t>Tuition and fees rate increases are projected at 4.5</t>
    </r>
    <r>
      <rPr>
        <b/>
        <sz val="12"/>
        <rFont val="Arial"/>
        <family val="2"/>
      </rPr>
      <t>%</t>
    </r>
    <r>
      <rPr>
        <sz val="14"/>
        <rFont val="Arial"/>
        <family val="2"/>
      </rPr>
      <t xml:space="preserve"> </t>
    </r>
    <r>
      <rPr>
        <sz val="12"/>
        <rFont val="Arial"/>
        <family val="2"/>
      </rPr>
      <t xml:space="preserve">each year.  All grants will be charged actual tuition and fees.  Graduate Assistant (GA) Base Stipend, Fringe Benefits, Tuition and Fees </t>
    </r>
    <r>
      <rPr>
        <b/>
        <sz val="12"/>
        <rFont val="Arial"/>
        <family val="2"/>
      </rPr>
      <t xml:space="preserve">*E-campus Courses, if approved by faculty member/PI for a GA to take, will incur additional costs due to the eCampus differential tuition costs. Students taking e-Campus courses and on-campus courses may have higher costs depending on the combination of credits for each and respective fees. </t>
    </r>
    <r>
      <rPr>
        <sz val="12"/>
        <rFont val="Arial"/>
        <family val="2"/>
      </rPr>
      <t>Cascades campus has different fees than Corvallis campus.</t>
    </r>
  </si>
  <si>
    <t>GA-Graduate Tuition And Fees</t>
  </si>
  <si>
    <t>Fall '25 - Spring '26</t>
  </si>
  <si>
    <t>Fall '26 - Spring '27</t>
  </si>
  <si>
    <t>Fall '27 - Spring '28</t>
  </si>
  <si>
    <t>Fall '28 - Spring '29</t>
  </si>
  <si>
    <t>Fall '29 - Spring '30</t>
  </si>
  <si>
    <t>Fall '30 - Spring '31</t>
  </si>
  <si>
    <t>MS &amp; PhD</t>
  </si>
  <si>
    <r>
      <t xml:space="preserve">Fees </t>
    </r>
    <r>
      <rPr>
        <u/>
        <sz val="12"/>
        <rFont val="Arial"/>
        <family val="2"/>
      </rPr>
      <t>Per AY</t>
    </r>
    <r>
      <rPr>
        <sz val="12"/>
        <rFont val="Arial"/>
        <family val="2"/>
      </rPr>
      <t xml:space="preserve">: </t>
    </r>
  </si>
  <si>
    <r>
      <t xml:space="preserve">Tuition </t>
    </r>
    <r>
      <rPr>
        <b/>
        <u/>
        <sz val="12"/>
        <rFont val="Arial"/>
        <family val="2"/>
      </rPr>
      <t>Per AY</t>
    </r>
    <r>
      <rPr>
        <sz val="12"/>
        <rFont val="Arial"/>
        <family val="2"/>
      </rPr>
      <t>: Fall, Winter, Spring</t>
    </r>
  </si>
  <si>
    <t>AY tuition and fees</t>
  </si>
  <si>
    <t>TRAVEL RATES DOMESTIC</t>
  </si>
  <si>
    <t>https://www.gsa.gov/travel/plan-book/per-diem-rates</t>
  </si>
  <si>
    <t>TRAVEL RATES FOREIGN</t>
  </si>
  <si>
    <t>https://allowances.state.gov/web920/per_diem.asp?</t>
  </si>
  <si>
    <t>Facilities &amp; Administration Information and Rates</t>
  </si>
  <si>
    <t>Type</t>
  </si>
  <si>
    <t>Effective Dates</t>
  </si>
  <si>
    <t>Rate and Location</t>
  </si>
  <si>
    <t>Organized Research MTDC</t>
  </si>
  <si>
    <t>07/01/2020-until new agreement</t>
  </si>
  <si>
    <t>On-Campus</t>
  </si>
  <si>
    <t>For-Profit Industry Contracts MTDC (*If federal flowthrough use Org. Research Rate)</t>
  </si>
  <si>
    <t>07/01/2021-until new agreement</t>
  </si>
  <si>
    <t>07/01/2019-until new agreement</t>
  </si>
  <si>
    <t>Off-Campus</t>
  </si>
  <si>
    <t>Other Sponsored Activities MTDC</t>
  </si>
  <si>
    <r>
      <t xml:space="preserve">Other Sponsored Activities </t>
    </r>
    <r>
      <rPr>
        <b/>
        <sz val="12"/>
        <rFont val="Arial"/>
        <family val="2"/>
      </rPr>
      <t>For-Profit Sponsor</t>
    </r>
    <r>
      <rPr>
        <sz val="12"/>
        <rFont val="Arial"/>
        <family val="2"/>
      </rPr>
      <t xml:space="preserve"> (if federal flowthrough use Org. Other Sponsored Activities rate)</t>
    </r>
  </si>
  <si>
    <t>All MTDC</t>
  </si>
  <si>
    <t>State Agencies</t>
  </si>
  <si>
    <t xml:space="preserve">                                                                                   Information Commonly Needed for Proposals</t>
  </si>
  <si>
    <t xml:space="preserve">Information Commonly Needed for Proposals          </t>
  </si>
  <si>
    <t>https://research.oregonstate.edu/osraa/commonly-requested-information</t>
  </si>
  <si>
    <t xml:space="preserve">Updated: 11/13/2025. If you see any errors or omissions, please let Catherine (CJ) Clevinger know (catheirne.clevinger@oregonstate.edu). </t>
  </si>
  <si>
    <t>Increase base salaries 3% and fringe rates +1% ea year, No esc. Summer and student Hourly, OPE per estimated actuals (Contact Catherine Clevinger for specific fringe rates per actuals for named individuals)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</si>
</sst>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0"/>
  </numFmts>
  <fonts count="20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b/>
      <sz val="13.5"/>
      <name val="Arial"/>
      <family val="2"/>
    </font>
    <font>
      <sz val="10"/>
      <name val="Arial"/>
      <family val="2"/>
    </font>
    <font>
      <sz val="16"/>
      <name val="Arial"/>
      <family val="2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4">
    <xf numFmtId="0" fontId="0" fillId="0" borderId="0" xfId="0"/>
    <xf numFmtId="0" fontId="4" fillId="0" borderId="0" xfId="0" applyFont="1"/>
    <xf numFmtId="3" fontId="6" fillId="0" borderId="0" xfId="0" applyNumberFormat="1" applyFont="1" applyAlignment="1">
      <alignment horizontal="center"/>
    </xf>
    <xf numFmtId="0" fontId="11" fillId="0" borderId="0" xfId="0" applyFont="1"/>
    <xf numFmtId="5" fontId="6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13" fillId="0" borderId="0" xfId="3" applyFill="1"/>
    <xf numFmtId="0" fontId="2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2" fillId="0" borderId="5" xfId="0" applyFont="1" applyBorder="1"/>
    <xf numFmtId="5" fontId="6" fillId="0" borderId="23" xfId="0" applyNumberFormat="1" applyFont="1" applyBorder="1" applyAlignment="1">
      <alignment horizontal="right"/>
    </xf>
    <xf numFmtId="0" fontId="13" fillId="0" borderId="0" xfId="3"/>
    <xf numFmtId="0" fontId="1" fillId="0" borderId="11" xfId="0" applyFont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indent="3"/>
    </xf>
    <xf numFmtId="165" fontId="13" fillId="0" borderId="0" xfId="3" applyNumberFormat="1" applyFill="1" applyBorder="1" applyAlignment="1">
      <alignment horizontal="left"/>
    </xf>
    <xf numFmtId="0" fontId="2" fillId="0" borderId="1" xfId="0" applyFont="1" applyBorder="1"/>
    <xf numFmtId="164" fontId="1" fillId="0" borderId="25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9" fontId="1" fillId="0" borderId="26" xfId="0" applyNumberFormat="1" applyFont="1" applyBorder="1" applyAlignment="1">
      <alignment horizontal="center" vertical="center"/>
    </xf>
    <xf numFmtId="6" fontId="1" fillId="0" borderId="26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/>
    </xf>
    <xf numFmtId="0" fontId="2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indent="2"/>
    </xf>
    <xf numFmtId="3" fontId="1" fillId="0" borderId="23" xfId="0" applyNumberFormat="1" applyFont="1" applyBorder="1" applyAlignment="1">
      <alignment horizontal="center"/>
    </xf>
    <xf numFmtId="167" fontId="1" fillId="0" borderId="26" xfId="2" applyNumberFormat="1" applyFont="1" applyFill="1" applyBorder="1" applyAlignment="1">
      <alignment horizontal="right"/>
    </xf>
    <xf numFmtId="167" fontId="1" fillId="0" borderId="33" xfId="2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left" indent="2"/>
    </xf>
    <xf numFmtId="0" fontId="1" fillId="0" borderId="1" xfId="0" applyFont="1" applyBorder="1"/>
    <xf numFmtId="3" fontId="1" fillId="0" borderId="19" xfId="0" applyNumberFormat="1" applyFont="1" applyBorder="1" applyAlignment="1">
      <alignment horizontal="center"/>
    </xf>
    <xf numFmtId="167" fontId="1" fillId="0" borderId="7" xfId="2" applyNumberFormat="1" applyFont="1" applyFill="1" applyBorder="1" applyAlignment="1">
      <alignment horizontal="right"/>
    </xf>
    <xf numFmtId="167" fontId="1" fillId="0" borderId="20" xfId="2" applyNumberFormat="1" applyFont="1" applyFill="1" applyBorder="1" applyAlignment="1">
      <alignment horizontal="right"/>
    </xf>
    <xf numFmtId="167" fontId="1" fillId="0" borderId="10" xfId="2" applyNumberFormat="1" applyFont="1" applyFill="1" applyBorder="1" applyAlignment="1">
      <alignment horizontal="center" vertical="center"/>
    </xf>
    <xf numFmtId="167" fontId="1" fillId="0" borderId="11" xfId="2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39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40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/>
    <xf numFmtId="165" fontId="1" fillId="0" borderId="41" xfId="0" applyNumberFormat="1" applyFont="1" applyBorder="1" applyAlignment="1">
      <alignment horizontal="right"/>
    </xf>
    <xf numFmtId="165" fontId="1" fillId="0" borderId="17" xfId="0" applyNumberFormat="1" applyFont="1" applyBorder="1" applyAlignment="1">
      <alignment horizontal="right"/>
    </xf>
    <xf numFmtId="0" fontId="2" fillId="0" borderId="12" xfId="3" applyFont="1" applyFill="1" applyBorder="1"/>
    <xf numFmtId="0" fontId="1" fillId="0" borderId="13" xfId="0" applyFont="1" applyBorder="1"/>
    <xf numFmtId="0" fontId="13" fillId="0" borderId="24" xfId="3" applyFill="1" applyBorder="1"/>
    <xf numFmtId="9" fontId="1" fillId="0" borderId="26" xfId="0" applyNumberFormat="1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3" fillId="0" borderId="0" xfId="3" applyFill="1" applyBorder="1" applyAlignment="1">
      <alignment horizontal="left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5" fontId="1" fillId="0" borderId="43" xfId="0" applyNumberFormat="1" applyFont="1" applyBorder="1" applyAlignment="1">
      <alignment horizontal="right"/>
    </xf>
    <xf numFmtId="167" fontId="1" fillId="2" borderId="48" xfId="2" applyNumberFormat="1" applyFont="1" applyFill="1" applyBorder="1" applyAlignment="1">
      <alignment horizontal="right"/>
    </xf>
    <xf numFmtId="167" fontId="1" fillId="0" borderId="49" xfId="2" applyNumberFormat="1" applyFont="1" applyFill="1" applyBorder="1" applyAlignment="1">
      <alignment horizontal="right"/>
    </xf>
    <xf numFmtId="167" fontId="1" fillId="0" borderId="50" xfId="2" applyNumberFormat="1" applyFont="1" applyFill="1" applyBorder="1" applyAlignment="1">
      <alignment horizontal="right"/>
    </xf>
    <xf numFmtId="167" fontId="1" fillId="2" borderId="27" xfId="2" applyNumberFormat="1" applyFont="1" applyFill="1" applyBorder="1" applyAlignment="1">
      <alignment horizontal="right"/>
    </xf>
    <xf numFmtId="167" fontId="1" fillId="2" borderId="32" xfId="2" applyNumberFormat="1" applyFont="1" applyFill="1" applyBorder="1" applyAlignment="1">
      <alignment horizontal="right"/>
    </xf>
    <xf numFmtId="167" fontId="1" fillId="0" borderId="25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3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left"/>
    </xf>
    <xf numFmtId="0" fontId="2" fillId="0" borderId="0" xfId="0" applyFont="1" applyAlignment="1">
      <alignment horizontal="left" indent="3"/>
    </xf>
    <xf numFmtId="9" fontId="13" fillId="0" borderId="0" xfId="3" applyNumberFormat="1" applyFill="1" applyBorder="1" applyAlignment="1">
      <alignment horizontal="left"/>
    </xf>
    <xf numFmtId="0" fontId="13" fillId="0" borderId="0" xfId="3" applyFill="1" applyAlignment="1">
      <alignment horizontal="left"/>
    </xf>
    <xf numFmtId="167" fontId="1" fillId="4" borderId="25" xfId="2" applyNumberFormat="1" applyFont="1" applyFill="1" applyBorder="1" applyAlignment="1">
      <alignment horizontal="center" vertical="center"/>
    </xf>
    <xf numFmtId="167" fontId="1" fillId="4" borderId="14" xfId="2" applyNumberFormat="1" applyFont="1" applyFill="1" applyBorder="1" applyAlignment="1">
      <alignment horizontal="center" vertical="center"/>
    </xf>
    <xf numFmtId="167" fontId="1" fillId="4" borderId="24" xfId="2" applyNumberFormat="1" applyFont="1" applyFill="1" applyBorder="1" applyAlignment="1">
      <alignment horizontal="center" vertical="center"/>
    </xf>
    <xf numFmtId="167" fontId="1" fillId="4" borderId="32" xfId="2" applyNumberFormat="1" applyFont="1" applyFill="1" applyBorder="1" applyAlignment="1">
      <alignment horizontal="right"/>
    </xf>
    <xf numFmtId="167" fontId="1" fillId="4" borderId="9" xfId="2" applyNumberFormat="1" applyFont="1" applyFill="1" applyBorder="1" applyAlignment="1">
      <alignment horizontal="right"/>
    </xf>
    <xf numFmtId="167" fontId="1" fillId="4" borderId="19" xfId="2" applyNumberFormat="1" applyFont="1" applyFill="1" applyBorder="1" applyAlignment="1">
      <alignment horizontal="right"/>
    </xf>
    <xf numFmtId="165" fontId="1" fillId="4" borderId="45" xfId="0" applyNumberFormat="1" applyFont="1" applyFill="1" applyBorder="1" applyAlignment="1">
      <alignment horizontal="right"/>
    </xf>
    <xf numFmtId="165" fontId="1" fillId="4" borderId="46" xfId="0" applyNumberFormat="1" applyFont="1" applyFill="1" applyBorder="1" applyAlignment="1">
      <alignment horizontal="right"/>
    </xf>
    <xf numFmtId="165" fontId="1" fillId="4" borderId="47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13" fillId="0" borderId="0" xfId="3" applyNumberFormat="1" applyAlignment="1">
      <alignment horizontal="right"/>
    </xf>
    <xf numFmtId="165" fontId="13" fillId="0" borderId="0" xfId="3" applyNumberForma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8" fontId="6" fillId="0" borderId="0" xfId="2" applyNumberFormat="1" applyFont="1" applyFill="1" applyBorder="1"/>
    <xf numFmtId="0" fontId="1" fillId="0" borderId="0" xfId="0" applyFont="1" applyAlignment="1">
      <alignment vertical="top"/>
    </xf>
    <xf numFmtId="0" fontId="1" fillId="0" borderId="26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10" fontId="1" fillId="0" borderId="26" xfId="0" applyNumberFormat="1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3" borderId="12" xfId="0" applyFont="1" applyFill="1" applyBorder="1" applyAlignment="1">
      <alignment horizontal="left" wrapText="1" readingOrder="1"/>
    </xf>
    <xf numFmtId="0" fontId="0" fillId="3" borderId="13" xfId="0" applyFill="1" applyBorder="1" applyAlignment="1">
      <alignment horizontal="left" wrapText="1" readingOrder="1"/>
    </xf>
    <xf numFmtId="0" fontId="0" fillId="3" borderId="24" xfId="0" applyFill="1" applyBorder="1" applyAlignment="1">
      <alignment horizontal="left" wrapText="1" readingOrder="1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/>
    <xf numFmtId="0" fontId="1" fillId="4" borderId="24" xfId="0" applyFont="1" applyFill="1" applyBorder="1"/>
    <xf numFmtId="0" fontId="1" fillId="4" borderId="12" xfId="0" applyFont="1" applyFill="1" applyBorder="1" applyAlignment="1">
      <alignment horizontal="left" vertical="center" wrapText="1" indent="2"/>
    </xf>
    <xf numFmtId="0" fontId="1" fillId="4" borderId="13" xfId="0" applyFont="1" applyFill="1" applyBorder="1" applyAlignment="1">
      <alignment horizontal="left" vertical="center" wrapText="1" indent="2"/>
    </xf>
    <xf numFmtId="0" fontId="1" fillId="4" borderId="24" xfId="0" applyFont="1" applyFill="1" applyBorder="1" applyAlignment="1">
      <alignment horizontal="left" vertical="center" wrapText="1" indent="2"/>
    </xf>
    <xf numFmtId="166" fontId="1" fillId="4" borderId="4" xfId="1" applyNumberFormat="1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30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/>
    <xf numFmtId="9" fontId="1" fillId="0" borderId="28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26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 indent="2"/>
    </xf>
    <xf numFmtId="0" fontId="1" fillId="0" borderId="24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4" borderId="12" xfId="0" applyFont="1" applyFill="1" applyBorder="1"/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44" xfId="0" applyFont="1" applyBorder="1" applyAlignment="1">
      <alignment wrapText="1"/>
    </xf>
    <xf numFmtId="0" fontId="1" fillId="0" borderId="51" xfId="0" applyFont="1" applyBorder="1" applyAlignment="1">
      <alignment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2" fillId="0" borderId="31" xfId="0" applyFont="1" applyBorder="1" applyAlignment="1">
      <alignment horizontal="left"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13" fillId="0" borderId="5" xfId="3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9" fontId="1" fillId="0" borderId="44" xfId="2" applyNumberFormat="1" applyFont="1" applyFill="1" applyBorder="1" applyAlignment="1">
      <alignment horizontal="center" vertical="center"/>
    </xf>
    <xf numFmtId="49" fontId="1" fillId="0" borderId="52" xfId="2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539751</xdr:colOff>
      <xdr:row>0</xdr:row>
      <xdr:rowOff>79375</xdr:rowOff>
    </xdr:from>
    <xdr:to>
      <xdr:col>2</xdr:col>
      <xdr:colOff>657296</xdr:colOff>
      <xdr:row>2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A49860-7E51-F4FD-DCD8-C99AA5B21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79375"/>
          <a:ext cx="2419420" cy="74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search.oregonstate.edu/osraa/commonly-requested-information" TargetMode="External"/><Relationship Id="rId3" Type="http://schemas.openxmlformats.org/officeDocument/2006/relationships/hyperlink" Target="https://budget.oregonstate.edu/tuition-fees/tuition-and-mandatory-fees-tables" TargetMode="External"/><Relationship Id="rId7" Type="http://schemas.openxmlformats.org/officeDocument/2006/relationships/hyperlink" Target="https://www.gsa.gov/travel/plan-book/per-diem-rates" TargetMode="External"/><Relationship Id="rId2" Type="http://schemas.openxmlformats.org/officeDocument/2006/relationships/hyperlink" Target="https://research.oregonstate.edu/osraa/rates" TargetMode="External"/><Relationship Id="rId1" Type="http://schemas.openxmlformats.org/officeDocument/2006/relationships/hyperlink" Target="https://research.oregonstate.edu/osraa/facilities-administration-information-and-rates" TargetMode="External"/><Relationship Id="rId6" Type="http://schemas.openxmlformats.org/officeDocument/2006/relationships/hyperlink" Target="https://allowances.state.gov/web920/per_diem.asp?" TargetMode="External"/><Relationship Id="rId5" Type="http://schemas.openxmlformats.org/officeDocument/2006/relationships/hyperlink" Target="https://allowances.state.gov/web920/per_diem.asp?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hr.oregonstate.edu/graduate-student-insurance-plan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85"/>
  <sheetViews>
    <sheetView showGridLines="0" tabSelected="1" zoomScale="80" zoomScaleNormal="80" zoomScaleSheetLayoutView="40" zoomScalePageLayoutView="70" workbookViewId="0">
      <selection activeCell="M8" sqref="M8"/>
    </sheetView>
  </sheetViews>
  <sheetFormatPr baseColWidth="10" defaultColWidth="8.85546875" defaultRowHeight="16" x14ac:dyDescent="0.2"/>
  <cols>
    <col min="1" max="1" width="7.42578125" customWidth="1"/>
    <col min="2" max="2" width="18.42578125" customWidth="1"/>
    <col min="3" max="3" width="14.42578125" customWidth="1"/>
    <col min="4" max="4" width="6.28515625" customWidth="1"/>
    <col min="5" max="5" width="13.7109375" customWidth="1"/>
    <col min="6" max="6" width="14.28515625" customWidth="1"/>
    <col min="7" max="7" width="13.85546875" customWidth="1"/>
    <col min="8" max="8" width="14" customWidth="1"/>
    <col min="9" max="9" width="13.42578125" customWidth="1"/>
    <col min="10" max="10" width="13" customWidth="1"/>
    <col min="11" max="11" width="9.7109375" customWidth="1"/>
  </cols>
  <sheetData>
    <row r="1" spans="2:14" ht="54.75" customHeight="1" x14ac:dyDescent="0.25">
      <c r="B1" s="171" t="s">
        <v>0</v>
      </c>
      <c r="C1" s="172"/>
      <c r="D1" s="172"/>
      <c r="E1" s="172"/>
      <c r="F1" s="172"/>
      <c r="G1" s="172"/>
      <c r="H1" s="172"/>
      <c r="I1" s="172"/>
      <c r="J1" s="172"/>
      <c r="K1" s="15"/>
      <c r="L1" s="15"/>
    </row>
    <row r="2" spans="2:14" ht="9" customHeight="1" x14ac:dyDescent="0.25">
      <c r="B2" s="5"/>
      <c r="C2" s="9"/>
      <c r="D2" s="9"/>
      <c r="E2" s="9"/>
      <c r="F2" s="85"/>
      <c r="G2" s="86"/>
      <c r="H2" s="87"/>
      <c r="I2" s="87"/>
      <c r="J2" s="87"/>
    </row>
    <row r="3" spans="2:14" s="6" customFormat="1" ht="23" x14ac:dyDescent="0.25">
      <c r="B3" s="102" t="s">
        <v>1</v>
      </c>
      <c r="C3" s="10"/>
      <c r="D3" s="17"/>
      <c r="E3" s="70" t="s">
        <v>2</v>
      </c>
      <c r="F3" s="74" t="s">
        <v>3</v>
      </c>
      <c r="G3" s="111"/>
      <c r="H3" s="111"/>
      <c r="I3" s="111"/>
      <c r="J3" s="111"/>
      <c r="K3" s="14"/>
      <c r="M3" s="14" t="s">
        <v>4</v>
      </c>
    </row>
    <row r="4" spans="2:14" s="6" customFormat="1" ht="51.75" customHeight="1" x14ac:dyDescent="0.2">
      <c r="B4" s="162" t="s">
        <v>90</v>
      </c>
      <c r="C4" s="163"/>
      <c r="D4" s="163"/>
      <c r="E4" s="164"/>
      <c r="F4" s="164"/>
      <c r="G4" s="164"/>
      <c r="H4" s="164"/>
      <c r="I4" s="164"/>
      <c r="J4" s="165"/>
      <c r="K4" s="14"/>
    </row>
    <row r="5" spans="2:14" s="6" customFormat="1" ht="38.25" customHeight="1" x14ac:dyDescent="0.2">
      <c r="B5" s="35" t="s">
        <v>5</v>
      </c>
      <c r="C5" s="181" t="s">
        <v>6</v>
      </c>
      <c r="D5" s="182"/>
      <c r="E5" s="75" t="s">
        <v>7</v>
      </c>
      <c r="F5" s="75" t="s">
        <v>8</v>
      </c>
      <c r="G5" s="75" t="s">
        <v>9</v>
      </c>
      <c r="H5" s="76" t="s">
        <v>10</v>
      </c>
      <c r="I5" s="76" t="s">
        <v>11</v>
      </c>
      <c r="J5" s="77" t="s">
        <v>12</v>
      </c>
      <c r="K5" s="14"/>
    </row>
    <row r="6" spans="2:14" s="6" customFormat="1" ht="21.75" customHeight="1" x14ac:dyDescent="0.2">
      <c r="B6" s="36" t="s">
        <v>13</v>
      </c>
      <c r="C6" s="179" t="s">
        <v>14</v>
      </c>
      <c r="D6" s="180"/>
      <c r="E6" s="37">
        <v>0.56999999999999995</v>
      </c>
      <c r="F6" s="37">
        <f t="shared" ref="F6:J9" si="0">E6+0.01</f>
        <v>0.57999999999999996</v>
      </c>
      <c r="G6" s="37">
        <f t="shared" si="0"/>
        <v>0.59</v>
      </c>
      <c r="H6" s="37">
        <f t="shared" si="0"/>
        <v>0.6</v>
      </c>
      <c r="I6" s="37">
        <f t="shared" si="0"/>
        <v>0.61</v>
      </c>
      <c r="J6" s="37">
        <f t="shared" si="0"/>
        <v>0.62</v>
      </c>
      <c r="K6" s="14"/>
      <c r="L6" s="14"/>
      <c r="M6" s="14"/>
    </row>
    <row r="7" spans="2:14" s="6" customFormat="1" ht="24" customHeight="1" x14ac:dyDescent="0.2">
      <c r="B7" s="36" t="s">
        <v>15</v>
      </c>
      <c r="C7" s="179" t="s">
        <v>16</v>
      </c>
      <c r="D7" s="180"/>
      <c r="E7" s="37">
        <v>0.59</v>
      </c>
      <c r="F7" s="37">
        <f t="shared" si="0"/>
        <v>0.6</v>
      </c>
      <c r="G7" s="37">
        <f t="shared" si="0"/>
        <v>0.61</v>
      </c>
      <c r="H7" s="37">
        <f t="shared" si="0"/>
        <v>0.62</v>
      </c>
      <c r="I7" s="37">
        <f t="shared" si="0"/>
        <v>0.63</v>
      </c>
      <c r="J7" s="37">
        <f t="shared" si="0"/>
        <v>0.64</v>
      </c>
      <c r="K7" s="14"/>
    </row>
    <row r="8" spans="2:14" s="6" customFormat="1" ht="24" customHeight="1" x14ac:dyDescent="0.2">
      <c r="B8" s="36" t="s">
        <v>17</v>
      </c>
      <c r="C8" s="179" t="s">
        <v>18</v>
      </c>
      <c r="D8" s="180"/>
      <c r="E8" s="37">
        <v>0.64</v>
      </c>
      <c r="F8" s="37">
        <f t="shared" si="0"/>
        <v>0.65</v>
      </c>
      <c r="G8" s="37">
        <f t="shared" si="0"/>
        <v>0.66</v>
      </c>
      <c r="H8" s="37">
        <f t="shared" si="0"/>
        <v>0.67</v>
      </c>
      <c r="I8" s="37">
        <f t="shared" si="0"/>
        <v>0.68</v>
      </c>
      <c r="J8" s="37">
        <f t="shared" si="0"/>
        <v>0.69000000000000006</v>
      </c>
      <c r="K8" s="14"/>
    </row>
    <row r="9" spans="2:14" s="6" customFormat="1" ht="24" customHeight="1" x14ac:dyDescent="0.2">
      <c r="B9" s="38" t="s">
        <v>19</v>
      </c>
      <c r="C9" s="179" t="s">
        <v>20</v>
      </c>
      <c r="D9" s="180"/>
      <c r="E9" s="37">
        <v>0.71</v>
      </c>
      <c r="F9" s="37">
        <f t="shared" si="0"/>
        <v>0.72</v>
      </c>
      <c r="G9" s="37">
        <f t="shared" si="0"/>
        <v>0.73</v>
      </c>
      <c r="H9" s="37">
        <f t="shared" si="0"/>
        <v>0.74</v>
      </c>
      <c r="I9" s="37">
        <f t="shared" si="0"/>
        <v>0.75</v>
      </c>
      <c r="J9" s="37">
        <f t="shared" si="0"/>
        <v>0.76</v>
      </c>
      <c r="K9" s="14"/>
      <c r="N9" s="18"/>
    </row>
    <row r="10" spans="2:14" ht="23.25" customHeight="1" thickBot="1" x14ac:dyDescent="0.25">
      <c r="B10" s="176" t="s">
        <v>21</v>
      </c>
      <c r="C10" s="176"/>
      <c r="D10" s="176"/>
      <c r="E10" s="173"/>
      <c r="F10" s="174"/>
      <c r="G10" s="174"/>
      <c r="H10" s="174"/>
      <c r="I10" s="174"/>
      <c r="J10" s="174"/>
      <c r="K10" s="11"/>
    </row>
    <row r="11" spans="2:14" s="6" customFormat="1" ht="24" customHeight="1" x14ac:dyDescent="0.2">
      <c r="B11" s="116" t="s">
        <v>22</v>
      </c>
      <c r="C11" s="117"/>
      <c r="D11" s="118"/>
      <c r="E11" s="33" t="s">
        <v>23</v>
      </c>
      <c r="F11" s="33" t="s">
        <v>24</v>
      </c>
      <c r="G11" s="34" t="s">
        <v>25</v>
      </c>
      <c r="H11" s="33" t="s">
        <v>26</v>
      </c>
      <c r="I11" s="34" t="s">
        <v>27</v>
      </c>
      <c r="J11" s="34" t="s">
        <v>28</v>
      </c>
      <c r="K11" s="14"/>
    </row>
    <row r="12" spans="2:14" s="6" customFormat="1" ht="33" customHeight="1" x14ac:dyDescent="0.2">
      <c r="B12" s="119" t="s">
        <v>29</v>
      </c>
      <c r="C12" s="119"/>
      <c r="D12" s="119"/>
      <c r="E12" s="68">
        <v>0.38</v>
      </c>
      <c r="F12" s="68">
        <v>0.38</v>
      </c>
      <c r="G12" s="68">
        <v>0.38</v>
      </c>
      <c r="H12" s="68">
        <v>0.38</v>
      </c>
      <c r="I12" s="68">
        <v>0.38</v>
      </c>
      <c r="J12" s="68">
        <v>0.38</v>
      </c>
      <c r="K12" s="14"/>
    </row>
    <row r="13" spans="2:14" s="6" customFormat="1" ht="24" customHeight="1" x14ac:dyDescent="0.2">
      <c r="B13" s="183" t="s">
        <v>30</v>
      </c>
      <c r="C13" s="176"/>
      <c r="D13" s="176"/>
      <c r="E13" s="69"/>
      <c r="F13" s="69"/>
      <c r="G13" s="69"/>
      <c r="H13" s="69"/>
      <c r="I13" s="69"/>
      <c r="J13" s="69"/>
      <c r="K13" s="14"/>
    </row>
    <row r="14" spans="2:14" s="6" customFormat="1" ht="18.75" customHeight="1" x14ac:dyDescent="0.2">
      <c r="B14" s="114" t="s">
        <v>31</v>
      </c>
      <c r="C14" s="114"/>
      <c r="D14" s="115"/>
      <c r="E14" s="68">
        <v>0.38</v>
      </c>
      <c r="F14" s="68">
        <v>0.38</v>
      </c>
      <c r="G14" s="68">
        <v>0.38</v>
      </c>
      <c r="H14" s="68">
        <v>0.38</v>
      </c>
      <c r="I14" s="68">
        <v>0.38</v>
      </c>
      <c r="J14" s="68">
        <v>0.38</v>
      </c>
      <c r="K14" s="14"/>
    </row>
    <row r="15" spans="2:14" s="6" customFormat="1" ht="24" customHeight="1" x14ac:dyDescent="0.2">
      <c r="B15" s="101" t="s">
        <v>32</v>
      </c>
      <c r="C15" s="70" t="s">
        <v>33</v>
      </c>
      <c r="D15" s="70"/>
      <c r="E15" s="71"/>
      <c r="F15" s="71"/>
      <c r="G15" s="71"/>
      <c r="H15" s="71"/>
      <c r="I15" s="71"/>
      <c r="J15" s="71"/>
      <c r="K15" s="14"/>
    </row>
    <row r="16" spans="2:14" s="6" customFormat="1" x14ac:dyDescent="0.2">
      <c r="B16" s="103" t="s">
        <v>34</v>
      </c>
      <c r="C16" s="103"/>
      <c r="D16" s="104"/>
      <c r="E16" s="68">
        <v>0.1</v>
      </c>
      <c r="F16" s="68">
        <v>0.1</v>
      </c>
      <c r="G16" s="68">
        <v>0.1</v>
      </c>
      <c r="H16" s="68">
        <v>0.1</v>
      </c>
      <c r="I16" s="68">
        <v>0.1</v>
      </c>
      <c r="J16" s="68">
        <v>0.1</v>
      </c>
      <c r="K16" s="14"/>
    </row>
    <row r="17" spans="2:16" s="6" customFormat="1" ht="17" thickBot="1" x14ac:dyDescent="0.25">
      <c r="B17" s="39" t="s">
        <v>35</v>
      </c>
      <c r="C17" s="27"/>
      <c r="D17" s="72"/>
      <c r="E17" s="68">
        <v>0.1</v>
      </c>
      <c r="F17" s="68">
        <v>0.1</v>
      </c>
      <c r="G17" s="68">
        <v>0.1</v>
      </c>
      <c r="H17" s="68">
        <v>0.1</v>
      </c>
      <c r="I17" s="68">
        <v>0.1</v>
      </c>
      <c r="J17" s="68">
        <v>0.1</v>
      </c>
      <c r="K17" s="14"/>
    </row>
    <row r="18" spans="2:16" s="6" customFormat="1" ht="36" customHeight="1" x14ac:dyDescent="0.2">
      <c r="B18" s="166" t="s">
        <v>36</v>
      </c>
      <c r="C18" s="167"/>
      <c r="D18" s="168"/>
      <c r="E18" s="147" t="s">
        <v>37</v>
      </c>
      <c r="F18" s="148"/>
      <c r="G18" s="148"/>
      <c r="H18" s="148"/>
      <c r="I18" s="148"/>
      <c r="J18" s="149"/>
      <c r="K18" s="14"/>
    </row>
    <row r="19" spans="2:16" s="6" customFormat="1" ht="6" customHeight="1" x14ac:dyDescent="0.2">
      <c r="B19" s="102"/>
      <c r="C19" s="7"/>
      <c r="D19" s="110"/>
      <c r="E19" s="69"/>
      <c r="F19" s="73"/>
      <c r="G19" s="73"/>
      <c r="H19" s="73"/>
      <c r="I19" s="73"/>
      <c r="J19" s="73"/>
      <c r="K19" s="14"/>
    </row>
    <row r="20" spans="2:16" ht="22.5" customHeight="1" thickBot="1" x14ac:dyDescent="0.25">
      <c r="B20" s="145" t="s">
        <v>38</v>
      </c>
      <c r="C20" s="150"/>
      <c r="D20" s="150"/>
      <c r="E20" s="150"/>
      <c r="F20" s="150"/>
      <c r="G20" s="150"/>
      <c r="H20" s="150"/>
      <c r="I20" s="150"/>
      <c r="J20" s="150"/>
      <c r="L20" s="11"/>
    </row>
    <row r="21" spans="2:16" ht="39" customHeight="1" thickBot="1" x14ac:dyDescent="0.25">
      <c r="B21" s="124" t="s">
        <v>39</v>
      </c>
      <c r="C21" s="125"/>
      <c r="D21" s="126"/>
      <c r="E21" s="40" t="s">
        <v>57</v>
      </c>
      <c r="F21" s="41" t="s">
        <v>58</v>
      </c>
      <c r="G21" s="41" t="s">
        <v>59</v>
      </c>
      <c r="H21" s="41" t="s">
        <v>60</v>
      </c>
      <c r="I21" s="41" t="s">
        <v>61</v>
      </c>
      <c r="J21" s="41" t="s">
        <v>62</v>
      </c>
      <c r="K21" s="11"/>
    </row>
    <row r="22" spans="2:16" s="7" customFormat="1" ht="18.75" customHeight="1" thickBot="1" x14ac:dyDescent="0.25">
      <c r="B22" s="127"/>
      <c r="C22" s="128"/>
      <c r="D22" s="129"/>
      <c r="E22" s="139" t="s">
        <v>40</v>
      </c>
      <c r="F22" s="140"/>
      <c r="G22" s="140"/>
      <c r="H22" s="140"/>
      <c r="I22" s="140"/>
      <c r="J22" s="141"/>
      <c r="K22" s="19"/>
    </row>
    <row r="23" spans="2:16" s="1" customFormat="1" ht="15.75" customHeight="1" x14ac:dyDescent="0.2">
      <c r="B23" s="42" t="s">
        <v>41</v>
      </c>
      <c r="C23" s="11"/>
      <c r="D23" s="43"/>
      <c r="E23" s="79">
        <f>4977*12</f>
        <v>59724</v>
      </c>
      <c r="F23" s="80">
        <f t="shared" ref="F23:J26" si="1">ROUND(E23*1.03,0)</f>
        <v>61516</v>
      </c>
      <c r="G23" s="80">
        <f t="shared" si="1"/>
        <v>63361</v>
      </c>
      <c r="H23" s="80">
        <f t="shared" si="1"/>
        <v>65262</v>
      </c>
      <c r="I23" s="80">
        <f t="shared" si="1"/>
        <v>67220</v>
      </c>
      <c r="J23" s="81">
        <f t="shared" si="1"/>
        <v>69237</v>
      </c>
      <c r="K23" s="11"/>
      <c r="L23" s="11"/>
      <c r="M23" s="11"/>
      <c r="N23" s="11"/>
      <c r="O23" s="11"/>
      <c r="P23" s="11"/>
    </row>
    <row r="24" spans="2:16" s="1" customFormat="1" ht="15.75" customHeight="1" x14ac:dyDescent="0.2">
      <c r="B24" s="42" t="s">
        <v>42</v>
      </c>
      <c r="C24" s="11"/>
      <c r="D24" s="43"/>
      <c r="E24" s="82">
        <f>5114*12</f>
        <v>61368</v>
      </c>
      <c r="F24" s="44">
        <f t="shared" si="1"/>
        <v>63209</v>
      </c>
      <c r="G24" s="44">
        <f t="shared" si="1"/>
        <v>65105</v>
      </c>
      <c r="H24" s="44">
        <f t="shared" si="1"/>
        <v>67058</v>
      </c>
      <c r="I24" s="44">
        <f t="shared" si="1"/>
        <v>69070</v>
      </c>
      <c r="J24" s="45">
        <f t="shared" si="1"/>
        <v>71142</v>
      </c>
      <c r="K24" s="11"/>
      <c r="L24" s="11"/>
      <c r="M24" s="11"/>
      <c r="N24" s="11"/>
      <c r="O24" s="11"/>
      <c r="P24" s="11"/>
    </row>
    <row r="25" spans="2:16" s="1" customFormat="1" ht="15.75" customHeight="1" x14ac:dyDescent="0.2">
      <c r="B25" s="42" t="s">
        <v>43</v>
      </c>
      <c r="C25" s="11"/>
      <c r="D25" s="43"/>
      <c r="E25" s="82">
        <f>5260*12</f>
        <v>63120</v>
      </c>
      <c r="F25" s="44">
        <f t="shared" si="1"/>
        <v>65014</v>
      </c>
      <c r="G25" s="44">
        <f t="shared" si="1"/>
        <v>66964</v>
      </c>
      <c r="H25" s="44">
        <f t="shared" si="1"/>
        <v>68973</v>
      </c>
      <c r="I25" s="44">
        <f t="shared" si="1"/>
        <v>71042</v>
      </c>
      <c r="J25" s="45">
        <f t="shared" si="1"/>
        <v>73173</v>
      </c>
      <c r="K25" s="11"/>
      <c r="L25" s="11"/>
      <c r="M25" s="11"/>
      <c r="N25" s="11"/>
      <c r="O25" s="11"/>
      <c r="P25" s="11"/>
    </row>
    <row r="26" spans="2:16" s="1" customFormat="1" ht="15.75" customHeight="1" thickBot="1" x14ac:dyDescent="0.25">
      <c r="B26" s="46" t="s">
        <v>44</v>
      </c>
      <c r="C26" s="47"/>
      <c r="D26" s="48"/>
      <c r="E26" s="83">
        <f>5314*12</f>
        <v>63768</v>
      </c>
      <c r="F26" s="49">
        <f t="shared" si="1"/>
        <v>65681</v>
      </c>
      <c r="G26" s="49">
        <f t="shared" si="1"/>
        <v>67651</v>
      </c>
      <c r="H26" s="49">
        <f t="shared" si="1"/>
        <v>69681</v>
      </c>
      <c r="I26" s="49">
        <f t="shared" si="1"/>
        <v>71771</v>
      </c>
      <c r="J26" s="50">
        <f t="shared" si="1"/>
        <v>73924</v>
      </c>
      <c r="K26" s="11"/>
      <c r="L26" s="11"/>
      <c r="M26" s="11"/>
      <c r="N26" s="11"/>
      <c r="O26" s="11"/>
      <c r="P26" s="11"/>
    </row>
    <row r="27" spans="2:16" s="1" customFormat="1" ht="15.75" customHeight="1" thickBot="1" x14ac:dyDescent="0.25">
      <c r="B27" s="133" t="s">
        <v>45</v>
      </c>
      <c r="C27" s="134"/>
      <c r="D27" s="135"/>
      <c r="E27" s="95">
        <f>ROUND(E25/12*9*0.49,0)</f>
        <v>23197</v>
      </c>
      <c r="F27" s="96">
        <f t="shared" ref="F27:J27" si="2">ROUND(F25/12*9*0.49,0)</f>
        <v>23893</v>
      </c>
      <c r="G27" s="96">
        <f t="shared" si="2"/>
        <v>24609</v>
      </c>
      <c r="H27" s="96">
        <f t="shared" si="2"/>
        <v>25348</v>
      </c>
      <c r="I27" s="96">
        <f t="shared" si="2"/>
        <v>26108</v>
      </c>
      <c r="J27" s="97">
        <f t="shared" si="2"/>
        <v>26891</v>
      </c>
      <c r="K27" s="11"/>
      <c r="L27" s="11"/>
      <c r="M27" s="11"/>
      <c r="N27" s="11"/>
      <c r="O27" s="11"/>
      <c r="P27" s="11"/>
    </row>
    <row r="28" spans="2:16" s="1" customFormat="1" ht="15.75" customHeight="1" thickBot="1" x14ac:dyDescent="0.25">
      <c r="B28" s="133" t="s">
        <v>46</v>
      </c>
      <c r="C28" s="134"/>
      <c r="D28" s="135"/>
      <c r="E28" s="95">
        <f t="shared" ref="E28:J28" si="3">ROUND(E26/12*9*0.4,0)</f>
        <v>19130</v>
      </c>
      <c r="F28" s="95">
        <f t="shared" si="3"/>
        <v>19704</v>
      </c>
      <c r="G28" s="95">
        <f t="shared" si="3"/>
        <v>20295</v>
      </c>
      <c r="H28" s="95">
        <f t="shared" si="3"/>
        <v>20904</v>
      </c>
      <c r="I28" s="95">
        <f t="shared" si="3"/>
        <v>21531</v>
      </c>
      <c r="J28" s="95">
        <f t="shared" si="3"/>
        <v>22177</v>
      </c>
      <c r="K28" s="11"/>
      <c r="L28" s="11"/>
      <c r="M28" s="11"/>
      <c r="N28" s="11"/>
      <c r="O28" s="11"/>
      <c r="P28" s="11"/>
    </row>
    <row r="29" spans="2:16" s="1" customFormat="1" ht="15.75" customHeight="1" thickBot="1" x14ac:dyDescent="0.25">
      <c r="B29" s="133" t="s">
        <v>47</v>
      </c>
      <c r="C29" s="134"/>
      <c r="D29" s="135"/>
      <c r="E29" s="95">
        <f>ROUND(E23/12*9*0.49,0)</f>
        <v>21949</v>
      </c>
      <c r="F29" s="96">
        <f t="shared" ref="F29:J29" si="4">ROUND(F23/12*9*0.49,0)</f>
        <v>22607</v>
      </c>
      <c r="G29" s="96">
        <f t="shared" si="4"/>
        <v>23285</v>
      </c>
      <c r="H29" s="96">
        <f t="shared" si="4"/>
        <v>23984</v>
      </c>
      <c r="I29" s="96">
        <f t="shared" si="4"/>
        <v>24703</v>
      </c>
      <c r="J29" s="97">
        <f t="shared" si="4"/>
        <v>25445</v>
      </c>
      <c r="K29" s="11"/>
      <c r="L29" s="11"/>
      <c r="M29" s="11"/>
      <c r="N29" s="11"/>
      <c r="O29" s="11"/>
      <c r="P29" s="11"/>
    </row>
    <row r="30" spans="2:16" s="1" customFormat="1" ht="15.75" customHeight="1" thickBot="1" x14ac:dyDescent="0.25">
      <c r="B30" s="133" t="s">
        <v>48</v>
      </c>
      <c r="C30" s="134"/>
      <c r="D30" s="135"/>
      <c r="E30" s="95">
        <f t="shared" ref="E30:J30" si="5">ROUND(E24/12*9*0.4,0)</f>
        <v>18410</v>
      </c>
      <c r="F30" s="95">
        <f t="shared" si="5"/>
        <v>18963</v>
      </c>
      <c r="G30" s="95">
        <f t="shared" si="5"/>
        <v>19532</v>
      </c>
      <c r="H30" s="95">
        <f t="shared" si="5"/>
        <v>20117</v>
      </c>
      <c r="I30" s="95">
        <f t="shared" si="5"/>
        <v>20721</v>
      </c>
      <c r="J30" s="95">
        <f t="shared" si="5"/>
        <v>21343</v>
      </c>
      <c r="K30" s="11"/>
      <c r="L30" s="11"/>
      <c r="M30" s="11"/>
      <c r="N30" s="11"/>
      <c r="O30" s="11"/>
      <c r="P30" s="11"/>
    </row>
    <row r="31" spans="2:16" s="1" customFormat="1" ht="30" customHeight="1" thickBot="1" x14ac:dyDescent="0.25">
      <c r="B31" s="154" t="s">
        <v>49</v>
      </c>
      <c r="C31" s="155"/>
      <c r="D31" s="156"/>
      <c r="E31" s="84">
        <f>824*3</f>
        <v>2472</v>
      </c>
      <c r="F31" s="51">
        <f>E31*1.05</f>
        <v>2595.6</v>
      </c>
      <c r="G31" s="51">
        <f>F31*1.05</f>
        <v>2725.38</v>
      </c>
      <c r="H31" s="51">
        <f>G31*1.05</f>
        <v>2861.6490000000003</v>
      </c>
      <c r="I31" s="51">
        <f>H31*1.05</f>
        <v>3004.7314500000007</v>
      </c>
      <c r="J31" s="52">
        <f>I31*1.08</f>
        <v>3245.1099660000009</v>
      </c>
      <c r="K31" s="11"/>
      <c r="L31" s="11"/>
      <c r="M31" s="11"/>
      <c r="N31" s="11"/>
      <c r="O31" s="11"/>
      <c r="P31" s="11" t="s">
        <v>4</v>
      </c>
    </row>
    <row r="32" spans="2:16" s="1" customFormat="1" ht="42.75" customHeight="1" thickBot="1" x14ac:dyDescent="0.25">
      <c r="B32" s="136" t="s">
        <v>50</v>
      </c>
      <c r="C32" s="137"/>
      <c r="D32" s="138"/>
      <c r="E32" s="92">
        <f t="shared" ref="E32:J32" si="6">E31*3</f>
        <v>7416</v>
      </c>
      <c r="F32" s="93">
        <f t="shared" si="6"/>
        <v>7786.7999999999993</v>
      </c>
      <c r="G32" s="93">
        <f t="shared" si="6"/>
        <v>8176.14</v>
      </c>
      <c r="H32" s="93">
        <f t="shared" si="6"/>
        <v>8584.9470000000001</v>
      </c>
      <c r="I32" s="93">
        <f t="shared" si="6"/>
        <v>9014.1943500000016</v>
      </c>
      <c r="J32" s="94">
        <f t="shared" si="6"/>
        <v>9735.3298980000036</v>
      </c>
      <c r="K32" s="11"/>
      <c r="L32" s="11"/>
      <c r="M32" s="11"/>
      <c r="N32" s="11"/>
      <c r="O32" s="11"/>
      <c r="P32" s="11"/>
    </row>
    <row r="33" spans="1:19" s="1" customFormat="1" ht="15.75" customHeight="1" x14ac:dyDescent="0.2">
      <c r="A33" s="11"/>
      <c r="B33" s="89" t="s">
        <v>51</v>
      </c>
      <c r="C33" s="91" t="s">
        <v>52</v>
      </c>
      <c r="D33" s="2"/>
      <c r="E33" s="4"/>
      <c r="F33" s="4"/>
      <c r="G33" s="4"/>
      <c r="H33" s="4"/>
      <c r="I33" s="4"/>
      <c r="J33" s="20"/>
      <c r="K33" s="11"/>
      <c r="L33" s="11"/>
      <c r="M33" s="11"/>
      <c r="N33" s="11"/>
      <c r="O33" s="11"/>
      <c r="P33" s="11"/>
      <c r="Q33" s="11"/>
      <c r="R33" s="11"/>
      <c r="S33" s="11"/>
    </row>
    <row r="34" spans="1:19" s="1" customFormat="1" ht="15.75" customHeight="1" thickBot="1" x14ac:dyDescent="0.25">
      <c r="A34" s="11"/>
      <c r="B34" s="102" t="s">
        <v>53</v>
      </c>
      <c r="C34" s="16"/>
      <c r="D34" s="2"/>
      <c r="E34" s="90" t="s">
        <v>54</v>
      </c>
      <c r="F34" s="4"/>
      <c r="G34" s="11"/>
      <c r="H34" s="4"/>
      <c r="I34" s="4"/>
      <c r="J34" s="20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79.5" customHeight="1" thickBot="1" x14ac:dyDescent="0.25">
      <c r="B35" s="130" t="s">
        <v>55</v>
      </c>
      <c r="C35" s="131"/>
      <c r="D35" s="131"/>
      <c r="E35" s="131"/>
      <c r="F35" s="131"/>
      <c r="G35" s="131"/>
      <c r="H35" s="131"/>
      <c r="I35" s="131"/>
      <c r="J35" s="132"/>
      <c r="L35" s="11"/>
    </row>
    <row r="36" spans="1:19" ht="41.25" customHeight="1" thickBot="1" x14ac:dyDescent="0.25">
      <c r="B36" s="157" t="s">
        <v>56</v>
      </c>
      <c r="C36" s="158"/>
      <c r="D36" s="158"/>
      <c r="E36" s="40" t="s">
        <v>57</v>
      </c>
      <c r="F36" s="41" t="s">
        <v>58</v>
      </c>
      <c r="G36" s="41" t="s">
        <v>59</v>
      </c>
      <c r="H36" s="41" t="s">
        <v>60</v>
      </c>
      <c r="I36" s="41" t="s">
        <v>61</v>
      </c>
      <c r="J36" s="41" t="s">
        <v>62</v>
      </c>
      <c r="L36" s="11"/>
    </row>
    <row r="37" spans="1:19" ht="21" customHeight="1" x14ac:dyDescent="0.2">
      <c r="B37" s="53" t="s">
        <v>63</v>
      </c>
      <c r="C37" s="54"/>
      <c r="D37" s="55"/>
      <c r="E37" s="56"/>
      <c r="F37" s="57"/>
      <c r="G37" s="58"/>
      <c r="H37" s="58"/>
      <c r="I37" s="59"/>
      <c r="J37" s="56"/>
      <c r="K37" s="11"/>
    </row>
    <row r="38" spans="1:19" ht="22.5" customHeight="1" x14ac:dyDescent="0.2">
      <c r="B38" s="152" t="s">
        <v>64</v>
      </c>
      <c r="C38" s="152"/>
      <c r="D38" s="153"/>
      <c r="E38" s="60">
        <f>895*3</f>
        <v>2685</v>
      </c>
      <c r="F38" s="60">
        <f t="shared" ref="F38:I39" si="7">ROUND(E38*1.045,0)</f>
        <v>2806</v>
      </c>
      <c r="G38" s="60">
        <f t="shared" si="7"/>
        <v>2932</v>
      </c>
      <c r="H38" s="60">
        <f t="shared" si="7"/>
        <v>3064</v>
      </c>
      <c r="I38" s="60">
        <f t="shared" si="7"/>
        <v>3202</v>
      </c>
      <c r="J38" s="60">
        <f>ROUND(I38*1.035,0)</f>
        <v>3314</v>
      </c>
      <c r="K38" s="11"/>
    </row>
    <row r="39" spans="1:19" ht="20.25" customHeight="1" thickBot="1" x14ac:dyDescent="0.25">
      <c r="B39" s="61" t="s">
        <v>65</v>
      </c>
      <c r="C39" s="11"/>
      <c r="D39" s="62"/>
      <c r="E39" s="63">
        <f>4662*3</f>
        <v>13986</v>
      </c>
      <c r="F39" s="64">
        <f t="shared" si="7"/>
        <v>14615</v>
      </c>
      <c r="G39" s="64">
        <f t="shared" si="7"/>
        <v>15273</v>
      </c>
      <c r="H39" s="64">
        <f t="shared" si="7"/>
        <v>15960</v>
      </c>
      <c r="I39" s="64">
        <f t="shared" si="7"/>
        <v>16678</v>
      </c>
      <c r="J39" s="78">
        <f>ROUND(I39*1.045,0)</f>
        <v>17429</v>
      </c>
      <c r="K39" s="11"/>
    </row>
    <row r="40" spans="1:19" ht="20.25" customHeight="1" thickBot="1" x14ac:dyDescent="0.25">
      <c r="B40" s="159" t="s">
        <v>66</v>
      </c>
      <c r="C40" s="134"/>
      <c r="D40" s="134"/>
      <c r="E40" s="98">
        <f t="shared" ref="E40:J40" si="8">E38*4+E39*3</f>
        <v>52698</v>
      </c>
      <c r="F40" s="99">
        <f t="shared" si="8"/>
        <v>55069</v>
      </c>
      <c r="G40" s="99">
        <f t="shared" si="8"/>
        <v>57547</v>
      </c>
      <c r="H40" s="99">
        <f t="shared" si="8"/>
        <v>60136</v>
      </c>
      <c r="I40" s="99">
        <f t="shared" si="8"/>
        <v>62842</v>
      </c>
      <c r="J40" s="100">
        <f t="shared" si="8"/>
        <v>65543</v>
      </c>
      <c r="K40" s="11"/>
    </row>
    <row r="41" spans="1:19" ht="6" customHeight="1" x14ac:dyDescent="0.2">
      <c r="B41" s="102"/>
      <c r="C41" s="74"/>
      <c r="D41" s="11"/>
      <c r="E41" s="11"/>
      <c r="F41" s="11"/>
      <c r="G41" s="11"/>
      <c r="H41" s="11"/>
      <c r="I41" s="11"/>
      <c r="J41" s="11"/>
      <c r="K41" s="11"/>
    </row>
    <row r="42" spans="1:19" ht="22.5" customHeight="1" x14ac:dyDescent="0.2">
      <c r="B42" s="25" t="s">
        <v>67</v>
      </c>
      <c r="C42" s="106"/>
      <c r="D42" s="13"/>
      <c r="E42" s="26" t="s">
        <v>68</v>
      </c>
      <c r="F42" s="13"/>
      <c r="G42" s="88"/>
      <c r="H42" s="13"/>
      <c r="I42" s="13"/>
      <c r="J42" s="112"/>
      <c r="K42" s="11"/>
    </row>
    <row r="43" spans="1:19" ht="22.5" customHeight="1" x14ac:dyDescent="0.2">
      <c r="B43" s="25" t="s">
        <v>69</v>
      </c>
      <c r="C43" s="106"/>
      <c r="D43" s="13"/>
      <c r="E43" s="26" t="s">
        <v>70</v>
      </c>
      <c r="F43" s="108"/>
      <c r="G43" s="109"/>
      <c r="H43" s="108"/>
      <c r="I43" s="13"/>
      <c r="J43" s="112"/>
      <c r="K43" s="11"/>
    </row>
    <row r="44" spans="1:19" ht="28.5" customHeight="1" thickBot="1" x14ac:dyDescent="0.25">
      <c r="B44" s="21" t="s">
        <v>71</v>
      </c>
      <c r="C44" s="105"/>
      <c r="D44" s="105"/>
      <c r="E44" s="105"/>
      <c r="F44" s="105"/>
      <c r="G44" s="105"/>
      <c r="H44" s="105"/>
      <c r="I44" s="105"/>
      <c r="J44" s="105"/>
      <c r="K44" s="11"/>
    </row>
    <row r="45" spans="1:19" ht="20.25" customHeight="1" thickBot="1" x14ac:dyDescent="0.25">
      <c r="B45" s="65" t="s">
        <v>72</v>
      </c>
      <c r="C45" s="66"/>
      <c r="D45" s="67"/>
      <c r="E45" s="177" t="s">
        <v>73</v>
      </c>
      <c r="F45" s="178"/>
      <c r="G45" s="177" t="s">
        <v>74</v>
      </c>
      <c r="H45" s="178"/>
      <c r="I45" s="151"/>
      <c r="J45" s="151"/>
      <c r="K45" s="11"/>
    </row>
    <row r="46" spans="1:19" ht="19.5" customHeight="1" thickBot="1" x14ac:dyDescent="0.25">
      <c r="B46" s="142" t="s">
        <v>75</v>
      </c>
      <c r="C46" s="143"/>
      <c r="D46" s="144"/>
      <c r="E46" s="120" t="s">
        <v>76</v>
      </c>
      <c r="F46" s="121"/>
      <c r="G46" s="28">
        <v>0.48499999999999999</v>
      </c>
      <c r="H46" s="22" t="s">
        <v>77</v>
      </c>
      <c r="I46" s="107"/>
      <c r="J46" s="107"/>
      <c r="K46" s="11"/>
    </row>
    <row r="47" spans="1:19" s="8" customFormat="1" ht="30.75" customHeight="1" thickBot="1" x14ac:dyDescent="0.25">
      <c r="B47" s="142" t="s">
        <v>78</v>
      </c>
      <c r="C47" s="143"/>
      <c r="D47" s="144"/>
      <c r="E47" s="120" t="s">
        <v>79</v>
      </c>
      <c r="F47" s="121"/>
      <c r="G47" s="28">
        <v>0.57499999999999996</v>
      </c>
      <c r="H47" s="22" t="s">
        <v>77</v>
      </c>
      <c r="I47" s="23"/>
      <c r="J47" s="23"/>
      <c r="L47" s="113"/>
    </row>
    <row r="48" spans="1:19" s="8" customFormat="1" ht="19" thickBot="1" x14ac:dyDescent="0.25">
      <c r="B48" s="142" t="s">
        <v>75</v>
      </c>
      <c r="C48" s="143"/>
      <c r="D48" s="144"/>
      <c r="E48" s="160" t="s">
        <v>80</v>
      </c>
      <c r="F48" s="161"/>
      <c r="G48" s="29">
        <v>0.26</v>
      </c>
      <c r="H48" s="30" t="s">
        <v>81</v>
      </c>
      <c r="I48" s="24"/>
      <c r="J48" s="24"/>
      <c r="L48" s="113"/>
    </row>
    <row r="49" spans="1:13" s="8" customFormat="1" ht="18" customHeight="1" thickBot="1" x14ac:dyDescent="0.25">
      <c r="B49" s="122" t="s">
        <v>82</v>
      </c>
      <c r="C49" s="123"/>
      <c r="D49" s="123"/>
      <c r="E49" s="120" t="s">
        <v>76</v>
      </c>
      <c r="F49" s="121"/>
      <c r="G49" s="29">
        <v>0.36</v>
      </c>
      <c r="H49" s="31" t="s">
        <v>77</v>
      </c>
      <c r="I49" s="24"/>
      <c r="J49" s="23"/>
      <c r="L49" s="113"/>
    </row>
    <row r="50" spans="1:13" s="8" customFormat="1" ht="53.25" customHeight="1" thickBot="1" x14ac:dyDescent="0.25">
      <c r="B50" s="122" t="s">
        <v>83</v>
      </c>
      <c r="C50" s="123"/>
      <c r="D50" s="123"/>
      <c r="E50" s="120" t="s">
        <v>76</v>
      </c>
      <c r="F50" s="121"/>
      <c r="G50" s="29">
        <v>0.41</v>
      </c>
      <c r="H50" s="31" t="s">
        <v>77</v>
      </c>
      <c r="I50" s="24"/>
      <c r="J50" s="23"/>
      <c r="L50" s="113"/>
    </row>
    <row r="51" spans="1:13" s="8" customFormat="1" ht="18" customHeight="1" thickBot="1" x14ac:dyDescent="0.25">
      <c r="B51" s="122" t="s">
        <v>84</v>
      </c>
      <c r="C51" s="123"/>
      <c r="D51" s="123"/>
      <c r="E51" s="160" t="s">
        <v>80</v>
      </c>
      <c r="F51" s="161"/>
      <c r="G51" s="29">
        <v>0.26</v>
      </c>
      <c r="H51" s="32" t="s">
        <v>85</v>
      </c>
      <c r="I51" s="23"/>
      <c r="J51" s="23"/>
      <c r="L51" s="113"/>
    </row>
    <row r="52" spans="1:13" ht="27.75" customHeight="1" x14ac:dyDescent="0.3">
      <c r="A52" s="12" t="s">
        <v>86</v>
      </c>
      <c r="B52" s="145" t="s">
        <v>87</v>
      </c>
      <c r="C52" s="146"/>
      <c r="D52" s="146"/>
      <c r="E52" s="146"/>
      <c r="F52" s="146"/>
      <c r="G52" s="146"/>
      <c r="H52" s="146"/>
      <c r="I52" s="146"/>
      <c r="J52" s="146"/>
      <c r="K52" s="12"/>
      <c r="L52" s="11"/>
      <c r="M52" s="11"/>
    </row>
    <row r="53" spans="1:13" ht="21" customHeight="1" x14ac:dyDescent="0.2">
      <c r="B53" s="169" t="s">
        <v>88</v>
      </c>
      <c r="C53" s="170"/>
      <c r="D53" s="170"/>
      <c r="E53" s="170"/>
      <c r="F53" s="146"/>
      <c r="G53" s="146"/>
      <c r="H53" s="146"/>
      <c r="I53" s="175"/>
      <c r="J53" s="175"/>
      <c r="L53" s="11"/>
      <c r="M53" s="11"/>
    </row>
    <row r="54" spans="1:13" x14ac:dyDescent="0.2">
      <c r="B54" s="3"/>
      <c r="C54" s="3"/>
      <c r="D54" s="3"/>
      <c r="E54" s="3"/>
      <c r="F54" s="3"/>
      <c r="G54" s="3"/>
      <c r="H54" s="3"/>
      <c r="I54" s="3"/>
      <c r="J54" s="3"/>
    </row>
    <row r="55" spans="1:13" x14ac:dyDescent="0.2">
      <c r="B55" s="11" t="s">
        <v>89</v>
      </c>
      <c r="C55" s="3"/>
      <c r="D55" s="3"/>
      <c r="E55" s="3"/>
      <c r="F55" s="3"/>
      <c r="G55" s="3"/>
      <c r="H55" s="3"/>
      <c r="I55" s="3"/>
      <c r="J55" s="3"/>
    </row>
    <row r="56" spans="1:13" ht="67.5" customHeight="1" x14ac:dyDescent="0.2">
      <c r="B56" s="3"/>
      <c r="C56" s="3"/>
      <c r="D56" s="3"/>
      <c r="E56" s="3"/>
      <c r="F56" s="3"/>
      <c r="G56" s="3"/>
      <c r="H56" s="3"/>
      <c r="I56" s="3"/>
      <c r="J56" s="3"/>
    </row>
    <row r="57" spans="1:13" ht="78.75" customHeight="1" x14ac:dyDescent="0.2">
      <c r="B57" s="3"/>
      <c r="C57" s="3"/>
      <c r="D57" s="3"/>
      <c r="E57" s="3"/>
      <c r="F57" s="3"/>
      <c r="G57" s="3"/>
      <c r="H57" s="3"/>
      <c r="I57" s="3"/>
      <c r="J57" s="3"/>
    </row>
    <row r="58" spans="1:13" ht="116.25" customHeight="1" x14ac:dyDescent="0.2">
      <c r="B58" s="3"/>
      <c r="C58" s="3"/>
      <c r="D58" s="3"/>
      <c r="E58" s="3"/>
      <c r="F58" s="3"/>
      <c r="G58" s="3"/>
      <c r="H58" s="3"/>
      <c r="I58" s="3"/>
      <c r="J58" s="3"/>
    </row>
    <row r="59" spans="1:13" ht="52.5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3" ht="39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13" ht="28.5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  <row r="62" spans="1:13" ht="37.5" customHeight="1" x14ac:dyDescent="0.2">
      <c r="B62" s="3"/>
      <c r="C62" s="3"/>
      <c r="D62" s="3"/>
      <c r="E62" s="3"/>
      <c r="F62" s="3"/>
      <c r="G62" s="3"/>
      <c r="H62" s="3"/>
      <c r="I62" s="3"/>
      <c r="J62" s="3"/>
    </row>
    <row r="63" spans="1:13" ht="74.25" customHeight="1" x14ac:dyDescent="0.2">
      <c r="B63" s="3"/>
      <c r="C63" s="3"/>
      <c r="D63" s="3"/>
      <c r="E63" s="3"/>
      <c r="F63" s="3"/>
      <c r="G63" s="3"/>
      <c r="H63" s="3"/>
      <c r="I63" s="3"/>
      <c r="J63" s="3"/>
    </row>
    <row r="64" spans="1:13" ht="32.25" customHeight="1" x14ac:dyDescent="0.2">
      <c r="B64" s="3"/>
      <c r="C64" s="3"/>
      <c r="D64" s="3"/>
      <c r="E64" s="3"/>
      <c r="F64" s="3"/>
      <c r="G64" s="3"/>
      <c r="H64" s="3"/>
      <c r="I64" s="3"/>
      <c r="J64" s="3"/>
    </row>
    <row r="65" spans="2:19" ht="23.25" customHeight="1" x14ac:dyDescent="0.2">
      <c r="B65" s="3"/>
      <c r="C65" s="3"/>
      <c r="D65" s="3"/>
      <c r="E65" s="3"/>
      <c r="F65" s="3"/>
      <c r="G65" s="3"/>
      <c r="H65" s="3"/>
      <c r="I65" s="3"/>
      <c r="J65" s="3"/>
    </row>
    <row r="66" spans="2:19" ht="19.5" customHeight="1" x14ac:dyDescent="0.2">
      <c r="B66" s="3"/>
      <c r="C66" s="3"/>
      <c r="D66" s="3"/>
      <c r="E66" s="3"/>
      <c r="F66" s="3"/>
      <c r="G66" s="3"/>
      <c r="H66" s="3"/>
      <c r="I66" s="3"/>
      <c r="J66" s="3"/>
    </row>
    <row r="67" spans="2:19" x14ac:dyDescent="0.2">
      <c r="B67" s="3"/>
      <c r="C67" s="3"/>
      <c r="D67" s="3"/>
      <c r="E67" s="3"/>
      <c r="F67" s="3"/>
      <c r="G67" s="3"/>
      <c r="H67" s="3"/>
      <c r="I67" s="3"/>
      <c r="J67" s="3"/>
      <c r="L67" s="11"/>
    </row>
    <row r="68" spans="2:19" x14ac:dyDescent="0.2">
      <c r="B68" s="3"/>
      <c r="C68" s="3"/>
      <c r="D68" s="3"/>
      <c r="E68" s="3"/>
      <c r="F68" s="3"/>
      <c r="G68" s="3"/>
      <c r="H68" s="3"/>
      <c r="I68" s="3"/>
      <c r="J68" s="3"/>
      <c r="L68" s="11"/>
    </row>
    <row r="69" spans="2:19" x14ac:dyDescent="0.2">
      <c r="B69" s="3"/>
      <c r="C69" s="3"/>
      <c r="D69" s="3"/>
      <c r="E69" s="3"/>
      <c r="F69" s="3"/>
      <c r="G69" s="3"/>
      <c r="H69" s="3"/>
      <c r="I69" s="3"/>
      <c r="J69" s="3"/>
      <c r="L69" s="3"/>
      <c r="M69" s="3"/>
      <c r="N69" s="3"/>
      <c r="O69" s="3"/>
      <c r="P69" s="3"/>
      <c r="Q69" s="3"/>
      <c r="R69" s="3"/>
      <c r="S69" s="3"/>
    </row>
    <row r="70" spans="2:19" x14ac:dyDescent="0.2">
      <c r="B70" s="3"/>
      <c r="C70" s="3"/>
      <c r="D70" s="3"/>
      <c r="E70" s="3"/>
      <c r="F70" s="3"/>
      <c r="G70" s="3"/>
      <c r="H70" s="3"/>
      <c r="I70" s="3"/>
      <c r="J70" s="3"/>
      <c r="L70" s="3"/>
      <c r="M70" s="3"/>
      <c r="N70" s="3"/>
      <c r="O70" s="3"/>
      <c r="P70" s="3"/>
      <c r="Q70" s="3"/>
      <c r="R70" s="3"/>
      <c r="S70" s="3"/>
    </row>
    <row r="71" spans="2:19" x14ac:dyDescent="0.2">
      <c r="B71" s="3"/>
      <c r="C71" s="3"/>
      <c r="D71" s="3"/>
      <c r="E71" s="3"/>
      <c r="F71" s="3"/>
      <c r="G71" s="3"/>
      <c r="H71" s="3"/>
      <c r="I71" s="3"/>
      <c r="J71" s="3"/>
      <c r="L71" s="3"/>
      <c r="M71" s="3"/>
      <c r="N71" s="3"/>
      <c r="O71" s="3"/>
      <c r="P71" s="3"/>
      <c r="Q71" s="3"/>
      <c r="R71" s="3"/>
      <c r="S71" s="3"/>
    </row>
    <row r="72" spans="2:19" x14ac:dyDescent="0.2">
      <c r="B72" s="3"/>
      <c r="C72" s="3"/>
      <c r="D72" s="3"/>
      <c r="E72" s="3"/>
      <c r="F72" s="3"/>
      <c r="G72" s="3"/>
      <c r="H72" s="3"/>
      <c r="I72" s="3"/>
      <c r="J72" s="3"/>
      <c r="L72" s="3"/>
      <c r="M72" s="3"/>
      <c r="N72" s="3"/>
      <c r="O72" s="3"/>
      <c r="P72" s="3"/>
      <c r="Q72" s="3"/>
      <c r="R72" s="3"/>
      <c r="S72" s="3"/>
    </row>
    <row r="73" spans="2:19" x14ac:dyDescent="0.2">
      <c r="B73" s="3"/>
      <c r="C73" s="3"/>
      <c r="D73" s="3"/>
      <c r="E73" s="3"/>
      <c r="F73" s="3"/>
      <c r="G73" s="3"/>
      <c r="H73" s="3"/>
      <c r="I73" s="3"/>
      <c r="J73" s="3"/>
      <c r="L73" s="3"/>
      <c r="M73" s="3"/>
      <c r="N73" s="3"/>
      <c r="O73" s="3"/>
      <c r="P73" s="3"/>
      <c r="Q73" s="3"/>
      <c r="R73" s="3"/>
      <c r="S73" s="3"/>
    </row>
    <row r="74" spans="2:19" x14ac:dyDescent="0.2">
      <c r="B74" s="3"/>
      <c r="C74" s="3"/>
      <c r="D74" s="3"/>
      <c r="E74" s="3"/>
      <c r="F74" s="3"/>
      <c r="G74" s="3"/>
      <c r="H74" s="3"/>
      <c r="I74" s="3"/>
      <c r="J74" s="3"/>
      <c r="L74" s="3"/>
      <c r="M74" s="3"/>
      <c r="N74" s="3"/>
      <c r="O74" s="3"/>
      <c r="P74" s="3"/>
      <c r="Q74" s="3"/>
      <c r="R74" s="3"/>
      <c r="S74" s="3"/>
    </row>
    <row r="75" spans="2:19" x14ac:dyDescent="0.2">
      <c r="B75" s="3"/>
      <c r="C75" s="3"/>
      <c r="D75" s="3"/>
      <c r="E75" s="3"/>
      <c r="F75" s="3"/>
      <c r="G75" s="3"/>
      <c r="H75" s="3"/>
      <c r="I75" s="3"/>
      <c r="J75" s="3"/>
      <c r="L75" s="3"/>
      <c r="M75" s="3"/>
      <c r="N75" s="3"/>
      <c r="O75" s="3"/>
      <c r="P75" s="3"/>
      <c r="Q75" s="3"/>
      <c r="R75" s="3"/>
      <c r="S75" s="3"/>
    </row>
    <row r="76" spans="2:19" x14ac:dyDescent="0.2">
      <c r="B76" s="3"/>
      <c r="C76" s="3"/>
      <c r="D76" s="3"/>
      <c r="E76" s="3"/>
      <c r="F76" s="3"/>
      <c r="G76" s="3"/>
      <c r="H76" s="3"/>
      <c r="I76" s="3"/>
      <c r="J76" s="3"/>
      <c r="L76" s="3"/>
      <c r="M76" s="3"/>
      <c r="N76" s="3"/>
      <c r="O76" s="3"/>
      <c r="P76" s="3"/>
      <c r="Q76" s="3"/>
      <c r="R76" s="3"/>
      <c r="S76" s="3"/>
    </row>
    <row r="77" spans="2:19" x14ac:dyDescent="0.2">
      <c r="B77" s="3"/>
      <c r="C77" s="3"/>
      <c r="D77" s="3"/>
      <c r="E77" s="3"/>
      <c r="F77" s="3"/>
      <c r="G77" s="3"/>
      <c r="H77" s="3"/>
      <c r="I77" s="3"/>
      <c r="J77" s="3"/>
      <c r="L77" s="3"/>
      <c r="M77" s="3"/>
      <c r="N77" s="3"/>
      <c r="O77" s="3"/>
      <c r="P77" s="3"/>
      <c r="Q77" s="3"/>
      <c r="R77" s="3"/>
      <c r="S77" s="3"/>
    </row>
    <row r="78" spans="2:19" x14ac:dyDescent="0.2">
      <c r="B78" s="3"/>
      <c r="C78" s="3"/>
      <c r="D78" s="3"/>
      <c r="E78" s="3"/>
      <c r="F78" s="3"/>
      <c r="G78" s="3"/>
      <c r="H78" s="3"/>
      <c r="I78" s="3"/>
      <c r="J78" s="3"/>
      <c r="L78" s="3"/>
      <c r="M78" s="3"/>
      <c r="N78" s="3"/>
      <c r="O78" s="3"/>
      <c r="P78" s="3"/>
      <c r="Q78" s="3"/>
      <c r="R78" s="3"/>
      <c r="S78" s="3"/>
    </row>
    <row r="79" spans="2:19" x14ac:dyDescent="0.2">
      <c r="B79" s="3"/>
      <c r="C79" s="3"/>
      <c r="D79" s="3"/>
      <c r="E79" s="3"/>
      <c r="F79" s="3"/>
      <c r="G79" s="3"/>
      <c r="H79" s="3"/>
      <c r="I79" s="3"/>
      <c r="J79" s="3"/>
      <c r="L79" s="3"/>
      <c r="M79" s="3"/>
      <c r="N79" s="3"/>
      <c r="O79" s="3"/>
      <c r="P79" s="3"/>
      <c r="Q79" s="3"/>
      <c r="R79" s="3"/>
      <c r="S79" s="3"/>
    </row>
    <row r="80" spans="2:19" x14ac:dyDescent="0.2">
      <c r="B80" s="3"/>
      <c r="C80" s="3"/>
      <c r="D80" s="3"/>
      <c r="E80" s="3"/>
      <c r="F80" s="3"/>
      <c r="G80" s="3"/>
      <c r="H80" s="3"/>
      <c r="I80" s="3"/>
      <c r="J80" s="3"/>
      <c r="L80" s="3"/>
      <c r="M80" s="3"/>
      <c r="N80" s="3"/>
      <c r="O80" s="3"/>
      <c r="P80" s="3"/>
      <c r="Q80" s="3"/>
      <c r="R80" s="3"/>
      <c r="S80" s="3"/>
    </row>
    <row r="81" spans="2:19" x14ac:dyDescent="0.2">
      <c r="B81" s="3"/>
      <c r="C81" s="3"/>
      <c r="D81" s="3"/>
      <c r="E81" s="3"/>
      <c r="F81" s="3"/>
      <c r="G81" s="3"/>
      <c r="H81" s="3"/>
      <c r="I81" s="3"/>
      <c r="J81" s="3"/>
      <c r="L81" s="3"/>
      <c r="M81" s="3"/>
      <c r="N81" s="3"/>
      <c r="O81" s="3"/>
      <c r="P81" s="3"/>
      <c r="Q81" s="3"/>
      <c r="R81" s="3"/>
      <c r="S81" s="3"/>
    </row>
    <row r="82" spans="2:19" x14ac:dyDescent="0.2">
      <c r="B82" s="3"/>
      <c r="C82" s="3"/>
      <c r="D82" s="3"/>
      <c r="E82" s="3"/>
      <c r="F82" s="3"/>
      <c r="G82" s="3"/>
      <c r="H82" s="3"/>
      <c r="I82" s="3"/>
      <c r="J82" s="3"/>
      <c r="L82" s="3"/>
      <c r="M82" s="3"/>
      <c r="N82" s="3"/>
      <c r="O82" s="3"/>
      <c r="P82" s="3"/>
      <c r="Q82" s="3"/>
      <c r="R82" s="3"/>
      <c r="S82" s="3"/>
    </row>
    <row r="83" spans="2:19" x14ac:dyDescent="0.2">
      <c r="B83" s="3"/>
      <c r="C83" s="3"/>
      <c r="D83" s="3"/>
      <c r="E83" s="3"/>
      <c r="F83" s="3"/>
      <c r="G83" s="3"/>
      <c r="H83" s="3"/>
      <c r="I83" s="3"/>
      <c r="J83" s="3"/>
      <c r="L83" s="3"/>
      <c r="M83" s="3"/>
      <c r="N83" s="3"/>
      <c r="O83" s="3"/>
      <c r="P83" s="3"/>
      <c r="Q83" s="3"/>
      <c r="R83" s="3"/>
      <c r="S83" s="3"/>
    </row>
    <row r="84" spans="2:19" x14ac:dyDescent="0.2">
      <c r="B84" s="3"/>
      <c r="C84" s="3"/>
      <c r="D84" s="3"/>
      <c r="E84" s="3"/>
      <c r="F84" s="3"/>
      <c r="G84" s="3"/>
      <c r="H84" s="3"/>
      <c r="I84" s="3"/>
      <c r="J84" s="3"/>
      <c r="L84" s="3"/>
      <c r="M84" s="3"/>
      <c r="N84" s="3"/>
      <c r="O84" s="3"/>
      <c r="P84" s="3"/>
      <c r="Q84" s="3"/>
      <c r="R84" s="3"/>
      <c r="S84" s="3"/>
    </row>
    <row r="85" spans="2:19" x14ac:dyDescent="0.2">
      <c r="B85" s="3"/>
      <c r="C85" s="3"/>
      <c r="D85" s="3"/>
      <c r="E85" s="3"/>
      <c r="F85" s="3"/>
      <c r="G85" s="3"/>
      <c r="H85" s="3"/>
      <c r="I85" s="3"/>
      <c r="J85" s="3"/>
      <c r="L85" s="3"/>
      <c r="M85" s="3"/>
      <c r="N85" s="3"/>
      <c r="O85" s="3"/>
      <c r="P85" s="3"/>
      <c r="Q85" s="3"/>
      <c r="R85" s="3"/>
      <c r="S85" s="3"/>
    </row>
    <row r="86" spans="2:19" x14ac:dyDescent="0.2">
      <c r="B86" s="3"/>
      <c r="C86" s="3"/>
      <c r="D86" s="3"/>
      <c r="E86" s="3"/>
      <c r="F86" s="3"/>
      <c r="G86" s="3"/>
      <c r="H86" s="3"/>
      <c r="I86" s="3"/>
      <c r="J86" s="3"/>
      <c r="L86" s="3"/>
      <c r="M86" s="3"/>
      <c r="N86" s="3"/>
      <c r="O86" s="3"/>
      <c r="P86" s="3"/>
      <c r="Q86" s="3"/>
      <c r="R86" s="3"/>
      <c r="S86" s="3"/>
    </row>
    <row r="87" spans="2:19" x14ac:dyDescent="0.2">
      <c r="B87" s="3"/>
      <c r="C87" s="3"/>
      <c r="D87" s="3"/>
      <c r="E87" s="3"/>
      <c r="F87" s="3"/>
      <c r="G87" s="3"/>
      <c r="H87" s="3"/>
      <c r="I87" s="3"/>
      <c r="J87" s="3"/>
      <c r="L87" s="3"/>
      <c r="M87" s="3"/>
      <c r="N87" s="3"/>
      <c r="O87" s="3"/>
      <c r="P87" s="3"/>
      <c r="Q87" s="3"/>
      <c r="R87" s="3"/>
      <c r="S87" s="3"/>
    </row>
    <row r="88" spans="2:19" x14ac:dyDescent="0.2">
      <c r="B88" s="3"/>
      <c r="C88" s="3"/>
      <c r="D88" s="3"/>
      <c r="E88" s="3"/>
      <c r="F88" s="3"/>
      <c r="G88" s="3"/>
      <c r="H88" s="3"/>
      <c r="I88" s="3"/>
      <c r="J88" s="3"/>
      <c r="L88" s="3"/>
      <c r="M88" s="3"/>
      <c r="N88" s="3"/>
      <c r="O88" s="3"/>
      <c r="P88" s="3"/>
      <c r="Q88" s="3"/>
      <c r="R88" s="3"/>
      <c r="S88" s="3"/>
    </row>
    <row r="89" spans="2:19" x14ac:dyDescent="0.2">
      <c r="B89" s="3"/>
      <c r="C89" s="3"/>
      <c r="D89" s="3"/>
      <c r="E89" s="3"/>
      <c r="F89" s="3"/>
      <c r="G89" s="3"/>
      <c r="H89" s="3"/>
      <c r="I89" s="3"/>
      <c r="J89" s="3"/>
      <c r="L89" s="3"/>
      <c r="M89" s="3"/>
      <c r="N89" s="3"/>
      <c r="O89" s="3"/>
      <c r="P89" s="3"/>
      <c r="Q89" s="3"/>
      <c r="R89" s="3"/>
      <c r="S89" s="3"/>
    </row>
    <row r="90" spans="2:19" x14ac:dyDescent="0.2">
      <c r="B90" s="3"/>
      <c r="C90" s="3"/>
      <c r="D90" s="3"/>
      <c r="E90" s="3"/>
      <c r="F90" s="3"/>
      <c r="G90" s="3"/>
      <c r="H90" s="3"/>
      <c r="I90" s="3"/>
      <c r="J90" s="3"/>
      <c r="L90" s="3"/>
      <c r="M90" s="3"/>
      <c r="N90" s="3"/>
      <c r="O90" s="3"/>
      <c r="P90" s="3"/>
      <c r="Q90" s="3"/>
      <c r="R90" s="3"/>
      <c r="S90" s="3"/>
    </row>
    <row r="91" spans="2:19" x14ac:dyDescent="0.2">
      <c r="B91" s="3"/>
      <c r="C91" s="3"/>
      <c r="D91" s="3"/>
      <c r="E91" s="3"/>
      <c r="F91" s="3"/>
      <c r="G91" s="3"/>
      <c r="H91" s="3"/>
      <c r="I91" s="3"/>
      <c r="J91" s="3"/>
      <c r="L91" s="3"/>
      <c r="M91" s="3"/>
      <c r="N91" s="3"/>
      <c r="O91" s="3"/>
      <c r="P91" s="3"/>
      <c r="Q91" s="3"/>
      <c r="R91" s="3"/>
      <c r="S91" s="3"/>
    </row>
    <row r="92" spans="2:19" x14ac:dyDescent="0.2">
      <c r="B92" s="3"/>
      <c r="C92" s="3"/>
      <c r="D92" s="3"/>
      <c r="E92" s="3"/>
      <c r="F92" s="3"/>
      <c r="G92" s="3"/>
      <c r="H92" s="3"/>
      <c r="I92" s="3"/>
      <c r="J92" s="3"/>
      <c r="L92" s="3"/>
      <c r="M92" s="3"/>
      <c r="N92" s="3"/>
      <c r="O92" s="3"/>
      <c r="P92" s="3"/>
      <c r="Q92" s="3"/>
      <c r="R92" s="3"/>
      <c r="S92" s="3"/>
    </row>
    <row r="93" spans="2:19" x14ac:dyDescent="0.2">
      <c r="B93" s="3"/>
      <c r="C93" s="3"/>
      <c r="D93" s="3"/>
      <c r="E93" s="3"/>
      <c r="F93" s="3"/>
      <c r="G93" s="3"/>
      <c r="H93" s="3"/>
      <c r="I93" s="3"/>
      <c r="J93" s="3"/>
      <c r="L93" s="3"/>
      <c r="M93" s="3"/>
      <c r="N93" s="3"/>
      <c r="O93" s="3"/>
      <c r="P93" s="3"/>
      <c r="Q93" s="3"/>
      <c r="R93" s="3"/>
      <c r="S93" s="3"/>
    </row>
    <row r="94" spans="2:19" x14ac:dyDescent="0.2">
      <c r="B94" s="3"/>
      <c r="C94" s="3"/>
      <c r="D94" s="3"/>
      <c r="E94" s="3"/>
      <c r="F94" s="3"/>
      <c r="G94" s="3"/>
      <c r="H94" s="3"/>
      <c r="I94" s="3"/>
      <c r="J94" s="3"/>
      <c r="L94" s="3"/>
      <c r="M94" s="3"/>
      <c r="N94" s="3"/>
      <c r="O94" s="3"/>
      <c r="P94" s="3"/>
      <c r="Q94" s="3"/>
      <c r="R94" s="3"/>
      <c r="S94" s="3"/>
    </row>
    <row r="95" spans="2:19" x14ac:dyDescent="0.2">
      <c r="B95" s="3"/>
      <c r="C95" s="3"/>
      <c r="D95" s="3"/>
      <c r="E95" s="3"/>
      <c r="F95" s="3"/>
      <c r="G95" s="3"/>
      <c r="H95" s="3"/>
      <c r="I95" s="3"/>
      <c r="J95" s="3"/>
      <c r="L95" s="3"/>
      <c r="M95" s="3"/>
      <c r="N95" s="3"/>
      <c r="O95" s="3"/>
      <c r="P95" s="3"/>
      <c r="Q95" s="3"/>
      <c r="R95" s="3"/>
      <c r="S95" s="3"/>
    </row>
    <row r="96" spans="2:19" x14ac:dyDescent="0.2">
      <c r="B96" s="3"/>
      <c r="C96" s="3"/>
      <c r="D96" s="3"/>
      <c r="E96" s="3"/>
      <c r="F96" s="3"/>
      <c r="G96" s="3"/>
      <c r="H96" s="3"/>
      <c r="I96" s="3"/>
      <c r="J96" s="3"/>
      <c r="L96" s="3"/>
      <c r="M96" s="3"/>
      <c r="N96" s="3"/>
      <c r="O96" s="3"/>
      <c r="P96" s="3"/>
      <c r="Q96" s="3"/>
      <c r="R96" s="3"/>
      <c r="S96" s="3"/>
    </row>
    <row r="97" spans="2:19" x14ac:dyDescent="0.2">
      <c r="B97" s="3"/>
      <c r="C97" s="3"/>
      <c r="D97" s="3"/>
      <c r="E97" s="3"/>
      <c r="F97" s="3"/>
      <c r="G97" s="3"/>
      <c r="H97" s="3"/>
      <c r="I97" s="3"/>
      <c r="J97" s="3"/>
      <c r="L97" s="3"/>
      <c r="M97" s="3"/>
      <c r="N97" s="3"/>
      <c r="O97" s="3"/>
      <c r="P97" s="3"/>
      <c r="Q97" s="3"/>
      <c r="R97" s="3"/>
      <c r="S97" s="3"/>
    </row>
    <row r="98" spans="2:19" x14ac:dyDescent="0.2">
      <c r="B98" s="3"/>
      <c r="C98" s="3"/>
      <c r="D98" s="3"/>
      <c r="E98" s="3"/>
      <c r="F98" s="3"/>
      <c r="G98" s="3"/>
      <c r="H98" s="3"/>
      <c r="I98" s="3"/>
      <c r="J98" s="3"/>
      <c r="L98" s="3"/>
      <c r="M98" s="3"/>
      <c r="N98" s="3"/>
      <c r="O98" s="3"/>
      <c r="P98" s="3"/>
      <c r="Q98" s="3"/>
      <c r="R98" s="3"/>
      <c r="S98" s="3"/>
    </row>
    <row r="99" spans="2:19" x14ac:dyDescent="0.2">
      <c r="B99" s="3"/>
      <c r="C99" s="3"/>
      <c r="D99" s="3"/>
      <c r="E99" s="3"/>
      <c r="F99" s="3"/>
      <c r="G99" s="3"/>
      <c r="H99" s="3"/>
      <c r="I99" s="3"/>
      <c r="J99" s="3"/>
      <c r="L99" s="3"/>
      <c r="M99" s="3"/>
      <c r="N99" s="3"/>
      <c r="O99" s="3"/>
      <c r="P99" s="3"/>
      <c r="Q99" s="3"/>
      <c r="R99" s="3"/>
      <c r="S99" s="3"/>
    </row>
    <row r="100" spans="2:19" x14ac:dyDescent="0.2">
      <c r="B100" s="3"/>
      <c r="C100" s="3"/>
      <c r="D100" s="3"/>
      <c r="E100" s="3"/>
      <c r="F100" s="3"/>
      <c r="G100" s="3"/>
      <c r="H100" s="3"/>
      <c r="I100" s="3"/>
      <c r="J100" s="3"/>
      <c r="L100" s="3"/>
      <c r="M100" s="3"/>
      <c r="N100" s="3"/>
      <c r="O100" s="3"/>
      <c r="P100" s="3"/>
      <c r="Q100" s="3"/>
      <c r="R100" s="3"/>
      <c r="S100" s="3"/>
    </row>
    <row r="101" spans="2:19" x14ac:dyDescent="0.2">
      <c r="B101" s="3"/>
      <c r="C101" s="3"/>
      <c r="D101" s="3"/>
      <c r="E101" s="3"/>
      <c r="F101" s="3"/>
      <c r="G101" s="3"/>
      <c r="H101" s="3"/>
      <c r="I101" s="3"/>
      <c r="J101" s="3"/>
      <c r="L101" s="3"/>
      <c r="M101" s="3"/>
      <c r="N101" s="3"/>
      <c r="O101" s="3"/>
      <c r="P101" s="3"/>
      <c r="Q101" s="3"/>
      <c r="R101" s="3"/>
      <c r="S101" s="3"/>
    </row>
    <row r="102" spans="2:19" x14ac:dyDescent="0.2">
      <c r="B102" s="3"/>
      <c r="C102" s="3"/>
      <c r="D102" s="3"/>
      <c r="E102" s="3"/>
      <c r="F102" s="3"/>
      <c r="G102" s="3"/>
      <c r="H102" s="3"/>
      <c r="I102" s="3"/>
      <c r="J102" s="3"/>
      <c r="L102" s="3"/>
      <c r="M102" s="3"/>
      <c r="N102" s="3"/>
      <c r="O102" s="3"/>
      <c r="P102" s="3"/>
      <c r="Q102" s="3"/>
      <c r="R102" s="3"/>
      <c r="S102" s="3"/>
    </row>
    <row r="103" spans="2:19" x14ac:dyDescent="0.2">
      <c r="B103" s="3"/>
      <c r="C103" s="3"/>
      <c r="D103" s="3"/>
      <c r="E103" s="3"/>
      <c r="F103" s="3"/>
      <c r="G103" s="3"/>
      <c r="H103" s="3"/>
      <c r="I103" s="3"/>
      <c r="J103" s="3"/>
      <c r="L103" s="3"/>
      <c r="M103" s="3"/>
      <c r="N103" s="3"/>
      <c r="O103" s="3"/>
      <c r="P103" s="3"/>
      <c r="Q103" s="3"/>
      <c r="R103" s="3"/>
      <c r="S103" s="3"/>
    </row>
    <row r="104" spans="2:19" x14ac:dyDescent="0.2">
      <c r="B104" s="3"/>
      <c r="C104" s="3"/>
      <c r="D104" s="3"/>
      <c r="E104" s="3"/>
      <c r="F104" s="3"/>
      <c r="G104" s="3"/>
      <c r="H104" s="3"/>
      <c r="I104" s="3"/>
      <c r="J104" s="3"/>
      <c r="L104" s="3"/>
      <c r="M104" s="3"/>
      <c r="N104" s="3"/>
      <c r="O104" s="3"/>
      <c r="P104" s="3"/>
      <c r="Q104" s="3"/>
      <c r="R104" s="3"/>
      <c r="S104" s="3"/>
    </row>
    <row r="105" spans="2:19" x14ac:dyDescent="0.2">
      <c r="B105" s="3"/>
      <c r="C105" s="3"/>
      <c r="D105" s="3"/>
      <c r="E105" s="3"/>
      <c r="F105" s="3"/>
      <c r="G105" s="3"/>
      <c r="H105" s="3"/>
      <c r="I105" s="3"/>
      <c r="J105" s="3"/>
      <c r="L105" s="3"/>
      <c r="M105" s="3"/>
      <c r="N105" s="3"/>
      <c r="O105" s="3"/>
      <c r="P105" s="3"/>
      <c r="Q105" s="3"/>
      <c r="R105" s="3"/>
      <c r="S105" s="3"/>
    </row>
    <row r="106" spans="2:19" x14ac:dyDescent="0.2">
      <c r="B106" s="3"/>
      <c r="C106" s="3"/>
      <c r="D106" s="3"/>
      <c r="E106" s="3"/>
      <c r="F106" s="3"/>
      <c r="G106" s="3"/>
      <c r="H106" s="3"/>
      <c r="I106" s="3"/>
      <c r="J106" s="3"/>
      <c r="L106" s="3"/>
      <c r="M106" s="3"/>
      <c r="N106" s="3"/>
      <c r="O106" s="3"/>
      <c r="P106" s="3"/>
      <c r="Q106" s="3"/>
      <c r="R106" s="3"/>
      <c r="S106" s="3"/>
    </row>
    <row r="107" spans="2:19" x14ac:dyDescent="0.2">
      <c r="B107" s="3"/>
      <c r="C107" s="3"/>
      <c r="D107" s="3"/>
      <c r="E107" s="3"/>
      <c r="F107" s="3"/>
      <c r="G107" s="3"/>
      <c r="H107" s="3"/>
      <c r="I107" s="3"/>
      <c r="J107" s="3"/>
      <c r="L107" s="3"/>
      <c r="M107" s="3"/>
      <c r="N107" s="3"/>
      <c r="O107" s="3"/>
      <c r="P107" s="3"/>
      <c r="Q107" s="3"/>
      <c r="R107" s="3"/>
      <c r="S107" s="3"/>
    </row>
    <row r="108" spans="2:19" x14ac:dyDescent="0.2">
      <c r="B108" s="3"/>
      <c r="C108" s="3"/>
      <c r="D108" s="3"/>
      <c r="E108" s="3"/>
      <c r="F108" s="3"/>
      <c r="G108" s="3"/>
      <c r="H108" s="3"/>
      <c r="I108" s="3"/>
      <c r="J108" s="3"/>
      <c r="L108" s="3"/>
      <c r="M108" s="3"/>
      <c r="N108" s="3"/>
      <c r="O108" s="3"/>
      <c r="P108" s="3"/>
      <c r="Q108" s="3"/>
      <c r="R108" s="3"/>
      <c r="S108" s="3"/>
    </row>
    <row r="109" spans="2:19" x14ac:dyDescent="0.2">
      <c r="B109" s="3"/>
      <c r="C109" s="3"/>
      <c r="D109" s="3"/>
      <c r="E109" s="3"/>
      <c r="F109" s="3"/>
      <c r="G109" s="3"/>
      <c r="H109" s="3"/>
      <c r="I109" s="3"/>
      <c r="J109" s="3"/>
      <c r="L109" s="3"/>
      <c r="M109" s="3"/>
      <c r="N109" s="3"/>
      <c r="O109" s="3"/>
      <c r="P109" s="3"/>
      <c r="Q109" s="3"/>
      <c r="R109" s="3"/>
      <c r="S109" s="3"/>
    </row>
    <row r="110" spans="2:19" x14ac:dyDescent="0.2">
      <c r="B110" s="3"/>
      <c r="C110" s="3"/>
      <c r="D110" s="3"/>
      <c r="E110" s="3"/>
      <c r="F110" s="3"/>
      <c r="G110" s="3"/>
      <c r="H110" s="3"/>
      <c r="I110" s="3"/>
      <c r="J110" s="3"/>
      <c r="L110" s="3"/>
      <c r="M110" s="3"/>
      <c r="N110" s="3"/>
      <c r="O110" s="3"/>
      <c r="P110" s="3"/>
      <c r="Q110" s="3"/>
      <c r="R110" s="3"/>
      <c r="S110" s="3"/>
    </row>
    <row r="111" spans="2:19" x14ac:dyDescent="0.2">
      <c r="B111" s="3"/>
      <c r="C111" s="3"/>
      <c r="D111" s="3"/>
      <c r="E111" s="3"/>
      <c r="F111" s="3"/>
      <c r="G111" s="3"/>
      <c r="H111" s="3"/>
      <c r="I111" s="3"/>
      <c r="J111" s="3"/>
      <c r="L111" s="3"/>
      <c r="M111" s="3"/>
      <c r="N111" s="3"/>
      <c r="O111" s="3"/>
      <c r="P111" s="3"/>
      <c r="Q111" s="3"/>
      <c r="R111" s="3"/>
      <c r="S111" s="3"/>
    </row>
    <row r="112" spans="2:19" x14ac:dyDescent="0.2">
      <c r="B112" s="3"/>
      <c r="C112" s="3"/>
      <c r="D112" s="3"/>
      <c r="E112" s="3"/>
      <c r="F112" s="3"/>
      <c r="G112" s="3"/>
      <c r="H112" s="3"/>
      <c r="I112" s="3"/>
      <c r="J112" s="3"/>
      <c r="L112" s="3"/>
      <c r="M112" s="3"/>
      <c r="N112" s="3"/>
      <c r="O112" s="3"/>
      <c r="P112" s="3"/>
      <c r="Q112" s="3"/>
      <c r="R112" s="3"/>
      <c r="S112" s="3"/>
    </row>
    <row r="113" spans="2:19" x14ac:dyDescent="0.2">
      <c r="B113" s="3"/>
      <c r="C113" s="3"/>
      <c r="D113" s="3"/>
      <c r="E113" s="3"/>
      <c r="F113" s="3"/>
      <c r="G113" s="3"/>
      <c r="H113" s="3"/>
      <c r="I113" s="3"/>
      <c r="J113" s="3"/>
      <c r="L113" s="3"/>
      <c r="M113" s="3"/>
      <c r="N113" s="3"/>
      <c r="O113" s="3"/>
      <c r="P113" s="3"/>
      <c r="Q113" s="3"/>
      <c r="R113" s="3"/>
      <c r="S113" s="3"/>
    </row>
    <row r="114" spans="2:19" x14ac:dyDescent="0.2">
      <c r="B114" s="3"/>
      <c r="C114" s="3"/>
      <c r="D114" s="3"/>
      <c r="E114" s="3"/>
      <c r="F114" s="3"/>
      <c r="G114" s="3"/>
      <c r="H114" s="3"/>
      <c r="I114" s="3"/>
      <c r="J114" s="3"/>
      <c r="L114" s="3"/>
      <c r="M114" s="3"/>
      <c r="N114" s="3"/>
      <c r="O114" s="3"/>
      <c r="P114" s="3"/>
      <c r="Q114" s="3"/>
      <c r="R114" s="3"/>
      <c r="S114" s="3"/>
    </row>
    <row r="115" spans="2:19" x14ac:dyDescent="0.2">
      <c r="B115" s="3"/>
      <c r="C115" s="3"/>
      <c r="D115" s="3"/>
      <c r="E115" s="3"/>
      <c r="F115" s="3"/>
      <c r="G115" s="3"/>
      <c r="H115" s="3"/>
      <c r="I115" s="3"/>
      <c r="J115" s="3"/>
      <c r="L115" s="3"/>
      <c r="M115" s="3"/>
      <c r="N115" s="3"/>
      <c r="O115" s="3"/>
      <c r="P115" s="3"/>
      <c r="Q115" s="3"/>
      <c r="R115" s="3"/>
      <c r="S115" s="3"/>
    </row>
    <row r="116" spans="2:19" x14ac:dyDescent="0.2">
      <c r="B116" s="3"/>
      <c r="C116" s="3"/>
      <c r="D116" s="3"/>
      <c r="E116" s="3"/>
      <c r="F116" s="3"/>
      <c r="G116" s="3"/>
      <c r="H116" s="3"/>
      <c r="I116" s="3"/>
      <c r="J116" s="3"/>
      <c r="L116" s="3"/>
      <c r="M116" s="3"/>
      <c r="N116" s="3"/>
      <c r="O116" s="3"/>
      <c r="P116" s="3"/>
      <c r="Q116" s="3"/>
      <c r="R116" s="3"/>
      <c r="S116" s="3"/>
    </row>
    <row r="117" spans="2:19" x14ac:dyDescent="0.2">
      <c r="B117" s="3"/>
      <c r="C117" s="3"/>
      <c r="D117" s="3"/>
      <c r="E117" s="3"/>
      <c r="F117" s="3"/>
      <c r="G117" s="3"/>
      <c r="H117" s="3"/>
      <c r="I117" s="3"/>
      <c r="J117" s="3"/>
      <c r="L117" s="3"/>
      <c r="M117" s="3"/>
      <c r="N117" s="3"/>
      <c r="O117" s="3"/>
      <c r="P117" s="3"/>
      <c r="Q117" s="3"/>
      <c r="R117" s="3"/>
      <c r="S117" s="3"/>
    </row>
    <row r="118" spans="2:19" x14ac:dyDescent="0.2">
      <c r="B118" s="3"/>
      <c r="C118" s="3"/>
      <c r="D118" s="3"/>
      <c r="E118" s="3"/>
      <c r="F118" s="3"/>
      <c r="G118" s="3"/>
      <c r="H118" s="3"/>
      <c r="I118" s="3"/>
      <c r="J118" s="3"/>
      <c r="L118" s="3"/>
      <c r="M118" s="3"/>
      <c r="N118" s="3"/>
      <c r="O118" s="3"/>
      <c r="P118" s="3"/>
      <c r="Q118" s="3"/>
      <c r="R118" s="3"/>
      <c r="S118" s="3"/>
    </row>
    <row r="119" spans="2:19" x14ac:dyDescent="0.2">
      <c r="B119" s="3"/>
      <c r="C119" s="3"/>
      <c r="D119" s="3"/>
      <c r="E119" s="3"/>
      <c r="F119" s="3"/>
      <c r="G119" s="3"/>
      <c r="H119" s="3"/>
      <c r="I119" s="3"/>
      <c r="J119" s="3"/>
      <c r="L119" s="3"/>
      <c r="M119" s="3"/>
      <c r="N119" s="3"/>
      <c r="O119" s="3"/>
      <c r="P119" s="3"/>
      <c r="Q119" s="3"/>
      <c r="R119" s="3"/>
      <c r="S119" s="3"/>
    </row>
    <row r="120" spans="2:19" x14ac:dyDescent="0.2">
      <c r="B120" s="3"/>
      <c r="C120" s="3"/>
      <c r="D120" s="3"/>
      <c r="E120" s="3"/>
      <c r="F120" s="3"/>
      <c r="G120" s="3"/>
      <c r="H120" s="3"/>
      <c r="I120" s="3"/>
      <c r="J120" s="3"/>
      <c r="L120" s="3"/>
      <c r="M120" s="3"/>
      <c r="N120" s="3"/>
      <c r="O120" s="3"/>
      <c r="P120" s="3"/>
      <c r="Q120" s="3"/>
      <c r="R120" s="3"/>
      <c r="S120" s="3"/>
    </row>
    <row r="121" spans="2:19" x14ac:dyDescent="0.2">
      <c r="B121" s="3"/>
      <c r="C121" s="3"/>
      <c r="D121" s="3"/>
      <c r="E121" s="3"/>
      <c r="F121" s="3"/>
      <c r="G121" s="3"/>
      <c r="H121" s="3"/>
      <c r="I121" s="3"/>
      <c r="J121" s="3"/>
      <c r="L121" s="3"/>
      <c r="M121" s="3"/>
      <c r="N121" s="3"/>
      <c r="O121" s="3"/>
      <c r="P121" s="3"/>
      <c r="Q121" s="3"/>
      <c r="R121" s="3"/>
      <c r="S121" s="3"/>
    </row>
    <row r="122" spans="2:19" x14ac:dyDescent="0.2">
      <c r="B122" s="3"/>
      <c r="C122" s="3"/>
      <c r="D122" s="3"/>
      <c r="E122" s="3"/>
      <c r="F122" s="3"/>
      <c r="G122" s="3"/>
      <c r="H122" s="3"/>
      <c r="I122" s="3"/>
      <c r="J122" s="3"/>
      <c r="L122" s="3"/>
      <c r="M122" s="3"/>
      <c r="N122" s="3"/>
      <c r="O122" s="3"/>
      <c r="P122" s="3"/>
      <c r="Q122" s="3"/>
      <c r="R122" s="3"/>
      <c r="S122" s="3"/>
    </row>
    <row r="123" spans="2:19" x14ac:dyDescent="0.2">
      <c r="B123" s="3"/>
      <c r="C123" s="3"/>
      <c r="D123" s="3"/>
      <c r="E123" s="3"/>
      <c r="F123" s="3"/>
      <c r="G123" s="3"/>
      <c r="H123" s="3"/>
      <c r="I123" s="3"/>
      <c r="J123" s="3"/>
      <c r="L123" s="3"/>
      <c r="M123" s="3"/>
      <c r="N123" s="3"/>
      <c r="O123" s="3"/>
      <c r="P123" s="3"/>
      <c r="Q123" s="3"/>
      <c r="R123" s="3"/>
      <c r="S123" s="3"/>
    </row>
    <row r="124" spans="2:19" x14ac:dyDescent="0.2">
      <c r="B124" s="3"/>
      <c r="C124" s="3"/>
      <c r="D124" s="3"/>
      <c r="E124" s="3"/>
      <c r="F124" s="3"/>
      <c r="G124" s="3"/>
      <c r="H124" s="3"/>
      <c r="I124" s="3"/>
      <c r="J124" s="3"/>
      <c r="L124" s="3"/>
      <c r="M124" s="3"/>
      <c r="N124" s="3"/>
      <c r="O124" s="3"/>
      <c r="P124" s="3"/>
      <c r="Q124" s="3"/>
      <c r="R124" s="3"/>
      <c r="S124" s="3"/>
    </row>
    <row r="125" spans="2:19" x14ac:dyDescent="0.2">
      <c r="B125" s="3"/>
      <c r="C125" s="3"/>
      <c r="D125" s="3"/>
      <c r="E125" s="3"/>
      <c r="F125" s="3"/>
      <c r="G125" s="3"/>
      <c r="H125" s="3"/>
      <c r="I125" s="3"/>
      <c r="J125" s="3"/>
      <c r="L125" s="3"/>
      <c r="M125" s="3"/>
      <c r="N125" s="3"/>
      <c r="O125" s="3"/>
      <c r="P125" s="3"/>
      <c r="Q125" s="3"/>
      <c r="R125" s="3"/>
      <c r="S125" s="3"/>
    </row>
    <row r="126" spans="2:19" x14ac:dyDescent="0.2">
      <c r="B126" s="3"/>
      <c r="C126" s="3"/>
      <c r="D126" s="3"/>
      <c r="E126" s="3"/>
      <c r="F126" s="3"/>
      <c r="G126" s="3"/>
      <c r="H126" s="3"/>
      <c r="I126" s="3"/>
      <c r="J126" s="3"/>
      <c r="L126" s="3"/>
      <c r="M126" s="3"/>
      <c r="N126" s="3"/>
      <c r="O126" s="3"/>
      <c r="P126" s="3"/>
      <c r="Q126" s="3"/>
      <c r="R126" s="3"/>
      <c r="S126" s="3"/>
    </row>
    <row r="127" spans="2:19" x14ac:dyDescent="0.2">
      <c r="B127" s="3"/>
      <c r="C127" s="3"/>
      <c r="D127" s="3"/>
      <c r="E127" s="3"/>
      <c r="F127" s="3"/>
      <c r="G127" s="3"/>
      <c r="H127" s="3"/>
      <c r="I127" s="3"/>
      <c r="J127" s="3"/>
      <c r="L127" s="3"/>
      <c r="M127" s="3"/>
      <c r="N127" s="3"/>
      <c r="O127" s="3"/>
      <c r="P127" s="3"/>
      <c r="Q127" s="3"/>
      <c r="R127" s="3"/>
      <c r="S127" s="3"/>
    </row>
    <row r="128" spans="2:19" x14ac:dyDescent="0.2">
      <c r="B128" s="3"/>
      <c r="C128" s="3"/>
      <c r="D128" s="3"/>
      <c r="E128" s="3"/>
      <c r="F128" s="3"/>
      <c r="G128" s="3"/>
      <c r="H128" s="3"/>
      <c r="I128" s="3"/>
      <c r="J128" s="3"/>
      <c r="L128" s="3"/>
      <c r="M128" s="3"/>
      <c r="N128" s="3"/>
      <c r="O128" s="3"/>
      <c r="P128" s="3"/>
      <c r="Q128" s="3"/>
      <c r="R128" s="3"/>
      <c r="S128" s="3"/>
    </row>
    <row r="129" spans="2:19" x14ac:dyDescent="0.2">
      <c r="B129" s="3"/>
      <c r="C129" s="3"/>
      <c r="D129" s="3"/>
      <c r="E129" s="3"/>
      <c r="F129" s="3"/>
      <c r="G129" s="3"/>
      <c r="H129" s="3"/>
      <c r="I129" s="3"/>
      <c r="J129" s="3"/>
      <c r="L129" s="3"/>
      <c r="M129" s="3"/>
      <c r="N129" s="3"/>
      <c r="O129" s="3"/>
      <c r="P129" s="3"/>
      <c r="Q129" s="3"/>
      <c r="R129" s="3"/>
      <c r="S129" s="3"/>
    </row>
    <row r="130" spans="2:19" x14ac:dyDescent="0.2">
      <c r="B130" s="3"/>
      <c r="C130" s="3"/>
      <c r="D130" s="3"/>
      <c r="E130" s="3"/>
      <c r="F130" s="3"/>
      <c r="G130" s="3"/>
      <c r="H130" s="3"/>
      <c r="I130" s="3"/>
      <c r="J130" s="3"/>
      <c r="L130" s="3"/>
      <c r="M130" s="3"/>
      <c r="N130" s="3"/>
      <c r="O130" s="3"/>
      <c r="P130" s="3"/>
      <c r="Q130" s="3"/>
      <c r="R130" s="3"/>
      <c r="S130" s="3"/>
    </row>
    <row r="131" spans="2:19" x14ac:dyDescent="0.2">
      <c r="B131" s="3"/>
      <c r="C131" s="3"/>
      <c r="D131" s="3"/>
      <c r="E131" s="3"/>
      <c r="F131" s="3"/>
      <c r="G131" s="3"/>
      <c r="H131" s="3"/>
      <c r="I131" s="3"/>
      <c r="J131" s="3"/>
      <c r="L131" s="3"/>
      <c r="M131" s="3"/>
      <c r="N131" s="3"/>
      <c r="O131" s="3"/>
      <c r="P131" s="3"/>
      <c r="Q131" s="3"/>
      <c r="R131" s="3"/>
      <c r="S131" s="3"/>
    </row>
    <row r="132" spans="2:19" x14ac:dyDescent="0.2">
      <c r="B132" s="3"/>
      <c r="C132" s="3"/>
      <c r="D132" s="3"/>
      <c r="E132" s="3"/>
      <c r="F132" s="3"/>
      <c r="G132" s="3"/>
      <c r="H132" s="3"/>
      <c r="I132" s="3"/>
      <c r="J132" s="3"/>
      <c r="L132" s="3"/>
      <c r="M132" s="3"/>
      <c r="N132" s="3"/>
      <c r="O132" s="3"/>
      <c r="P132" s="3"/>
      <c r="Q132" s="3"/>
      <c r="R132" s="3"/>
      <c r="S132" s="3"/>
    </row>
    <row r="133" spans="2:19" x14ac:dyDescent="0.2">
      <c r="B133" s="3"/>
      <c r="C133" s="3"/>
      <c r="D133" s="3"/>
      <c r="E133" s="3"/>
      <c r="F133" s="3"/>
      <c r="G133" s="3"/>
      <c r="H133" s="3"/>
      <c r="I133" s="3"/>
      <c r="J133" s="3"/>
      <c r="L133" s="3"/>
      <c r="M133" s="3"/>
      <c r="N133" s="3"/>
      <c r="O133" s="3"/>
      <c r="P133" s="3"/>
      <c r="Q133" s="3"/>
      <c r="R133" s="3"/>
      <c r="S133" s="3"/>
    </row>
    <row r="134" spans="2:19" x14ac:dyDescent="0.2">
      <c r="B134" s="3"/>
      <c r="C134" s="3"/>
      <c r="D134" s="3"/>
      <c r="E134" s="3"/>
      <c r="F134" s="3"/>
      <c r="G134" s="3"/>
      <c r="H134" s="3"/>
      <c r="I134" s="3"/>
      <c r="J134" s="3"/>
      <c r="L134" s="3"/>
      <c r="M134" s="3"/>
      <c r="N134" s="3"/>
      <c r="O134" s="3"/>
      <c r="P134" s="3"/>
      <c r="Q134" s="3"/>
      <c r="R134" s="3"/>
      <c r="S134" s="3"/>
    </row>
    <row r="135" spans="2:19" x14ac:dyDescent="0.2">
      <c r="B135" s="3"/>
      <c r="C135" s="3"/>
      <c r="D135" s="3"/>
      <c r="E135" s="3"/>
      <c r="F135" s="3"/>
      <c r="G135" s="3"/>
      <c r="H135" s="3"/>
      <c r="I135" s="3"/>
      <c r="J135" s="3"/>
      <c r="L135" s="3"/>
      <c r="M135" s="3"/>
      <c r="N135" s="3"/>
      <c r="O135" s="3"/>
      <c r="P135" s="3"/>
      <c r="Q135" s="3"/>
      <c r="R135" s="3"/>
      <c r="S135" s="3"/>
    </row>
    <row r="136" spans="2:19" x14ac:dyDescent="0.2">
      <c r="B136" s="3"/>
      <c r="C136" s="3"/>
      <c r="D136" s="3"/>
      <c r="E136" s="3"/>
      <c r="F136" s="3"/>
      <c r="G136" s="3"/>
      <c r="H136" s="3"/>
      <c r="I136" s="3"/>
      <c r="J136" s="3"/>
      <c r="L136" s="3"/>
      <c r="M136" s="3"/>
      <c r="N136" s="3"/>
      <c r="O136" s="3"/>
      <c r="P136" s="3"/>
      <c r="Q136" s="3"/>
      <c r="R136" s="3"/>
      <c r="S136" s="3"/>
    </row>
    <row r="137" spans="2:19" x14ac:dyDescent="0.2">
      <c r="B137" s="3"/>
      <c r="C137" s="3"/>
      <c r="D137" s="3"/>
      <c r="E137" s="3"/>
      <c r="F137" s="3"/>
      <c r="G137" s="3"/>
      <c r="H137" s="3"/>
      <c r="I137" s="3"/>
      <c r="J137" s="3"/>
      <c r="L137" s="3"/>
      <c r="M137" s="3"/>
      <c r="N137" s="3"/>
      <c r="O137" s="3"/>
      <c r="P137" s="3"/>
      <c r="Q137" s="3"/>
      <c r="R137" s="3"/>
      <c r="S137" s="3"/>
    </row>
    <row r="138" spans="2:19" x14ac:dyDescent="0.2">
      <c r="B138" s="3"/>
      <c r="C138" s="3"/>
      <c r="D138" s="3"/>
      <c r="E138" s="3"/>
      <c r="F138" s="3"/>
      <c r="G138" s="3"/>
      <c r="H138" s="3"/>
      <c r="I138" s="3"/>
      <c r="J138" s="3"/>
      <c r="L138" s="3"/>
      <c r="M138" s="3"/>
      <c r="N138" s="3"/>
      <c r="O138" s="3"/>
      <c r="P138" s="3"/>
      <c r="Q138" s="3"/>
      <c r="R138" s="3"/>
      <c r="S138" s="3"/>
    </row>
    <row r="139" spans="2:19" x14ac:dyDescent="0.2">
      <c r="B139" s="3"/>
      <c r="C139" s="3"/>
      <c r="D139" s="3"/>
      <c r="E139" s="3"/>
      <c r="F139" s="3"/>
      <c r="G139" s="3"/>
      <c r="H139" s="3"/>
      <c r="I139" s="3"/>
      <c r="J139" s="3"/>
      <c r="L139" s="3"/>
      <c r="M139" s="3"/>
      <c r="N139" s="3"/>
      <c r="O139" s="3"/>
      <c r="P139" s="3"/>
      <c r="Q139" s="3"/>
      <c r="R139" s="3"/>
      <c r="S139" s="3"/>
    </row>
    <row r="140" spans="2:19" x14ac:dyDescent="0.2">
      <c r="B140" s="3"/>
      <c r="C140" s="3"/>
      <c r="D140" s="3"/>
      <c r="E140" s="3"/>
      <c r="F140" s="3"/>
      <c r="G140" s="3"/>
      <c r="H140" s="3"/>
      <c r="I140" s="3"/>
      <c r="J140" s="3"/>
      <c r="L140" s="3"/>
      <c r="M140" s="3"/>
      <c r="N140" s="3"/>
      <c r="O140" s="3"/>
      <c r="P140" s="3"/>
      <c r="Q140" s="3"/>
      <c r="R140" s="3"/>
      <c r="S140" s="3"/>
    </row>
    <row r="141" spans="2:19" x14ac:dyDescent="0.2">
      <c r="B141" s="3"/>
      <c r="C141" s="3"/>
      <c r="D141" s="3"/>
      <c r="E141" s="3"/>
      <c r="F141" s="3"/>
      <c r="G141" s="3"/>
      <c r="H141" s="3"/>
      <c r="I141" s="3"/>
      <c r="J141" s="3"/>
      <c r="L141" s="3"/>
      <c r="M141" s="3"/>
      <c r="N141" s="3"/>
      <c r="O141" s="3"/>
      <c r="P141" s="3"/>
      <c r="Q141" s="3"/>
      <c r="R141" s="3"/>
      <c r="S141" s="3"/>
    </row>
    <row r="142" spans="2:19" x14ac:dyDescent="0.2">
      <c r="B142" s="3"/>
      <c r="C142" s="3"/>
      <c r="D142" s="3"/>
      <c r="E142" s="3"/>
      <c r="F142" s="3"/>
      <c r="G142" s="3"/>
      <c r="H142" s="3"/>
      <c r="I142" s="3"/>
      <c r="J142" s="3"/>
      <c r="L142" s="3"/>
      <c r="M142" s="3"/>
      <c r="N142" s="3"/>
      <c r="O142" s="3"/>
      <c r="P142" s="3"/>
      <c r="Q142" s="3"/>
      <c r="R142" s="3"/>
      <c r="S142" s="3"/>
    </row>
    <row r="143" spans="2:19" x14ac:dyDescent="0.2">
      <c r="B143" s="3"/>
      <c r="C143" s="3"/>
      <c r="D143" s="3"/>
      <c r="E143" s="3"/>
      <c r="F143" s="3"/>
      <c r="G143" s="3"/>
      <c r="H143" s="3"/>
      <c r="I143" s="3"/>
      <c r="J143" s="3"/>
      <c r="L143" s="3"/>
      <c r="M143" s="3"/>
      <c r="N143" s="3"/>
      <c r="O143" s="3"/>
      <c r="P143" s="3"/>
      <c r="Q143" s="3"/>
      <c r="R143" s="3"/>
      <c r="S143" s="3"/>
    </row>
    <row r="144" spans="2:19" x14ac:dyDescent="0.2">
      <c r="B144" s="3"/>
      <c r="C144" s="3"/>
      <c r="D144" s="3"/>
      <c r="E144" s="3"/>
      <c r="F144" s="3"/>
      <c r="G144" s="3"/>
      <c r="H144" s="3"/>
      <c r="I144" s="3"/>
      <c r="J144" s="3"/>
      <c r="L144" s="3"/>
      <c r="M144" s="3"/>
      <c r="N144" s="3"/>
      <c r="O144" s="3"/>
      <c r="P144" s="3"/>
      <c r="Q144" s="3"/>
      <c r="R144" s="3"/>
      <c r="S144" s="3"/>
    </row>
    <row r="145" spans="2:19" x14ac:dyDescent="0.2">
      <c r="B145" s="3"/>
      <c r="C145" s="3"/>
      <c r="D145" s="3"/>
      <c r="E145" s="3"/>
      <c r="F145" s="3"/>
      <c r="G145" s="3"/>
      <c r="H145" s="3"/>
      <c r="I145" s="3"/>
      <c r="J145" s="3"/>
      <c r="L145" s="3"/>
      <c r="M145" s="3"/>
      <c r="N145" s="3"/>
      <c r="O145" s="3"/>
      <c r="P145" s="3"/>
      <c r="Q145" s="3"/>
      <c r="R145" s="3"/>
      <c r="S145" s="3"/>
    </row>
    <row r="146" spans="2:19" x14ac:dyDescent="0.2">
      <c r="B146" s="3"/>
      <c r="C146" s="3"/>
      <c r="D146" s="3"/>
      <c r="E146" s="3"/>
      <c r="F146" s="3"/>
      <c r="G146" s="3"/>
      <c r="H146" s="3"/>
      <c r="I146" s="3"/>
      <c r="J146" s="3"/>
      <c r="L146" s="3"/>
      <c r="M146" s="3"/>
      <c r="N146" s="3"/>
      <c r="O146" s="3"/>
      <c r="P146" s="3"/>
      <c r="Q146" s="3"/>
      <c r="R146" s="3"/>
      <c r="S146" s="3"/>
    </row>
    <row r="147" spans="2:19" x14ac:dyDescent="0.2">
      <c r="B147" s="3"/>
      <c r="C147" s="3"/>
      <c r="D147" s="3"/>
      <c r="E147" s="3"/>
      <c r="F147" s="3"/>
      <c r="G147" s="3"/>
      <c r="H147" s="3"/>
      <c r="I147" s="3"/>
      <c r="J147" s="3"/>
      <c r="L147" s="3"/>
      <c r="M147" s="3"/>
      <c r="N147" s="3"/>
      <c r="O147" s="3"/>
      <c r="P147" s="3"/>
      <c r="Q147" s="3"/>
      <c r="R147" s="3"/>
      <c r="S147" s="3"/>
    </row>
    <row r="148" spans="2:19" x14ac:dyDescent="0.2">
      <c r="B148" s="3"/>
      <c r="C148" s="3"/>
      <c r="D148" s="3"/>
      <c r="E148" s="3"/>
      <c r="F148" s="3"/>
      <c r="G148" s="3"/>
      <c r="H148" s="3"/>
      <c r="I148" s="3"/>
      <c r="J148" s="3"/>
      <c r="L148" s="3"/>
      <c r="M148" s="3"/>
      <c r="N148" s="3"/>
      <c r="O148" s="3"/>
      <c r="P148" s="3"/>
      <c r="Q148" s="3"/>
      <c r="R148" s="3"/>
      <c r="S148" s="3"/>
    </row>
    <row r="149" spans="2:19" x14ac:dyDescent="0.2">
      <c r="B149" s="3"/>
      <c r="C149" s="3"/>
      <c r="D149" s="3"/>
      <c r="E149" s="3"/>
      <c r="F149" s="3"/>
      <c r="G149" s="3"/>
      <c r="H149" s="3"/>
      <c r="I149" s="3"/>
      <c r="J149" s="3"/>
      <c r="L149" s="3"/>
      <c r="M149" s="3"/>
      <c r="N149" s="3"/>
      <c r="O149" s="3"/>
      <c r="P149" s="3"/>
      <c r="Q149" s="3"/>
      <c r="R149" s="3"/>
      <c r="S149" s="3"/>
    </row>
    <row r="150" spans="2:19" x14ac:dyDescent="0.2">
      <c r="B150" s="3"/>
      <c r="C150" s="3"/>
      <c r="D150" s="3"/>
      <c r="E150" s="3"/>
      <c r="F150" s="3"/>
      <c r="G150" s="3"/>
      <c r="H150" s="3"/>
      <c r="I150" s="3"/>
      <c r="J150" s="3"/>
      <c r="L150" s="3"/>
      <c r="M150" s="3"/>
      <c r="N150" s="3"/>
      <c r="O150" s="3"/>
      <c r="P150" s="3"/>
      <c r="Q150" s="3"/>
      <c r="R150" s="3"/>
      <c r="S150" s="3"/>
    </row>
    <row r="151" spans="2:19" x14ac:dyDescent="0.2">
      <c r="B151" s="3"/>
      <c r="C151" s="3"/>
      <c r="D151" s="3"/>
      <c r="E151" s="3"/>
      <c r="F151" s="3"/>
      <c r="G151" s="3"/>
      <c r="H151" s="3"/>
      <c r="I151" s="3"/>
      <c r="J151" s="3"/>
      <c r="L151" s="3"/>
      <c r="M151" s="3"/>
      <c r="N151" s="3"/>
      <c r="O151" s="3"/>
      <c r="P151" s="3"/>
      <c r="Q151" s="3"/>
      <c r="R151" s="3"/>
      <c r="S151" s="3"/>
    </row>
    <row r="152" spans="2:19" x14ac:dyDescent="0.2">
      <c r="B152" s="3"/>
      <c r="C152" s="3"/>
      <c r="D152" s="3"/>
      <c r="E152" s="3"/>
      <c r="F152" s="3"/>
      <c r="G152" s="3"/>
      <c r="H152" s="3"/>
      <c r="I152" s="3"/>
      <c r="J152" s="3"/>
      <c r="L152" s="3"/>
      <c r="M152" s="3"/>
      <c r="N152" s="3"/>
      <c r="O152" s="3"/>
      <c r="P152" s="3"/>
      <c r="Q152" s="3"/>
      <c r="R152" s="3"/>
      <c r="S152" s="3"/>
    </row>
    <row r="153" spans="2:19" x14ac:dyDescent="0.2">
      <c r="B153" s="3"/>
      <c r="C153" s="3"/>
      <c r="D153" s="3"/>
      <c r="E153" s="3"/>
      <c r="F153" s="3"/>
      <c r="G153" s="3"/>
      <c r="H153" s="3"/>
      <c r="I153" s="3"/>
      <c r="J153" s="3"/>
      <c r="L153" s="3"/>
      <c r="M153" s="3"/>
      <c r="N153" s="3"/>
      <c r="O153" s="3"/>
      <c r="P153" s="3"/>
      <c r="Q153" s="3"/>
      <c r="R153" s="3"/>
      <c r="S153" s="3"/>
    </row>
    <row r="154" spans="2:19" x14ac:dyDescent="0.2">
      <c r="B154" s="3"/>
      <c r="C154" s="3"/>
      <c r="D154" s="3"/>
      <c r="E154" s="3"/>
      <c r="F154" s="3"/>
      <c r="G154" s="3"/>
      <c r="H154" s="3"/>
      <c r="I154" s="3"/>
      <c r="J154" s="3"/>
      <c r="L154" s="3"/>
      <c r="M154" s="3"/>
      <c r="N154" s="3"/>
      <c r="O154" s="3"/>
      <c r="P154" s="3"/>
      <c r="Q154" s="3"/>
      <c r="R154" s="3"/>
      <c r="S154" s="3"/>
    </row>
    <row r="155" spans="2:19" x14ac:dyDescent="0.2">
      <c r="B155" s="3"/>
      <c r="C155" s="3"/>
      <c r="D155" s="3"/>
      <c r="E155" s="3"/>
      <c r="F155" s="3"/>
      <c r="G155" s="3"/>
      <c r="H155" s="3"/>
      <c r="I155" s="3"/>
      <c r="J155" s="3"/>
      <c r="L155" s="3"/>
      <c r="M155" s="3"/>
      <c r="N155" s="3"/>
      <c r="O155" s="3"/>
      <c r="P155" s="3"/>
      <c r="Q155" s="3"/>
      <c r="R155" s="3"/>
      <c r="S155" s="3"/>
    </row>
    <row r="156" spans="2:19" x14ac:dyDescent="0.2">
      <c r="B156" s="3"/>
      <c r="C156" s="3"/>
      <c r="D156" s="3"/>
      <c r="E156" s="3"/>
      <c r="F156" s="3"/>
      <c r="G156" s="3"/>
      <c r="H156" s="3"/>
      <c r="I156" s="3"/>
      <c r="J156" s="3"/>
      <c r="L156" s="3"/>
      <c r="M156" s="3"/>
      <c r="N156" s="3"/>
      <c r="O156" s="3"/>
      <c r="P156" s="3"/>
      <c r="Q156" s="3"/>
      <c r="R156" s="3"/>
      <c r="S156" s="3"/>
    </row>
    <row r="157" spans="2:19" x14ac:dyDescent="0.2">
      <c r="B157" s="3"/>
      <c r="C157" s="3"/>
      <c r="D157" s="3"/>
      <c r="E157" s="3"/>
      <c r="F157" s="3"/>
      <c r="G157" s="3"/>
      <c r="H157" s="3"/>
      <c r="I157" s="3"/>
      <c r="J157" s="3"/>
      <c r="L157" s="3"/>
      <c r="M157" s="3"/>
      <c r="N157" s="3"/>
      <c r="O157" s="3"/>
      <c r="P157" s="3"/>
      <c r="Q157" s="3"/>
      <c r="R157" s="3"/>
      <c r="S157" s="3"/>
    </row>
    <row r="158" spans="2:19" x14ac:dyDescent="0.2">
      <c r="B158" s="3"/>
      <c r="C158" s="3"/>
      <c r="D158" s="3"/>
      <c r="E158" s="3"/>
      <c r="F158" s="3"/>
      <c r="G158" s="3"/>
      <c r="H158" s="3"/>
      <c r="I158" s="3"/>
      <c r="J158" s="3"/>
      <c r="L158" s="3"/>
      <c r="M158" s="3"/>
      <c r="N158" s="3"/>
      <c r="O158" s="3"/>
      <c r="P158" s="3"/>
      <c r="Q158" s="3"/>
      <c r="R158" s="3"/>
      <c r="S158" s="3"/>
    </row>
    <row r="159" spans="2:19" x14ac:dyDescent="0.2">
      <c r="B159" s="3"/>
      <c r="C159" s="3"/>
      <c r="D159" s="3"/>
      <c r="E159" s="3"/>
      <c r="F159" s="3"/>
      <c r="G159" s="3"/>
      <c r="H159" s="3"/>
      <c r="I159" s="3"/>
      <c r="J159" s="3"/>
      <c r="L159" s="3"/>
      <c r="M159" s="3"/>
      <c r="N159" s="3"/>
      <c r="O159" s="3"/>
      <c r="P159" s="3"/>
      <c r="Q159" s="3"/>
      <c r="R159" s="3"/>
      <c r="S159" s="3"/>
    </row>
    <row r="160" spans="2:19" x14ac:dyDescent="0.2">
      <c r="B160" s="3"/>
      <c r="C160" s="3"/>
      <c r="D160" s="3"/>
      <c r="E160" s="3"/>
      <c r="F160" s="3"/>
      <c r="G160" s="3"/>
      <c r="H160" s="3"/>
      <c r="I160" s="3"/>
      <c r="J160" s="3"/>
      <c r="L160" s="3"/>
      <c r="M160" s="3"/>
      <c r="N160" s="3"/>
      <c r="O160" s="3"/>
      <c r="P160" s="3"/>
      <c r="Q160" s="3"/>
      <c r="R160" s="3"/>
      <c r="S160" s="3"/>
    </row>
    <row r="161" spans="2:19" x14ac:dyDescent="0.2">
      <c r="B161" s="3"/>
      <c r="C161" s="3"/>
      <c r="D161" s="3"/>
      <c r="E161" s="3"/>
      <c r="F161" s="3"/>
      <c r="G161" s="3"/>
      <c r="H161" s="3"/>
      <c r="I161" s="3"/>
      <c r="J161" s="3"/>
      <c r="L161" s="3"/>
      <c r="M161" s="3"/>
      <c r="N161" s="3"/>
      <c r="O161" s="3"/>
      <c r="P161" s="3"/>
      <c r="Q161" s="3"/>
      <c r="R161" s="3"/>
      <c r="S161" s="3"/>
    </row>
    <row r="162" spans="2:19" x14ac:dyDescent="0.2">
      <c r="B162" s="3"/>
      <c r="C162" s="3"/>
      <c r="D162" s="3"/>
      <c r="E162" s="3"/>
      <c r="F162" s="3"/>
      <c r="G162" s="3"/>
      <c r="H162" s="3"/>
      <c r="I162" s="3"/>
      <c r="J162" s="3"/>
      <c r="L162" s="3"/>
      <c r="M162" s="3"/>
      <c r="N162" s="3"/>
      <c r="O162" s="3"/>
      <c r="P162" s="3"/>
      <c r="Q162" s="3"/>
      <c r="R162" s="3"/>
      <c r="S162" s="3"/>
    </row>
    <row r="163" spans="2:19" x14ac:dyDescent="0.2">
      <c r="B163" s="3"/>
      <c r="C163" s="3"/>
      <c r="D163" s="3"/>
      <c r="E163" s="3"/>
      <c r="F163" s="3"/>
      <c r="G163" s="3"/>
      <c r="H163" s="3"/>
      <c r="I163" s="3"/>
      <c r="J163" s="3"/>
      <c r="L163" s="3"/>
      <c r="M163" s="3"/>
      <c r="N163" s="3"/>
      <c r="O163" s="3"/>
      <c r="P163" s="3"/>
      <c r="Q163" s="3"/>
      <c r="R163" s="3"/>
      <c r="S163" s="3"/>
    </row>
    <row r="164" spans="2:19" x14ac:dyDescent="0.2">
      <c r="B164" s="3"/>
      <c r="C164" s="3"/>
      <c r="D164" s="3"/>
      <c r="E164" s="3"/>
      <c r="F164" s="3"/>
      <c r="G164" s="3"/>
      <c r="H164" s="3"/>
      <c r="I164" s="3"/>
      <c r="J164" s="3"/>
      <c r="L164" s="3"/>
      <c r="M164" s="3"/>
      <c r="N164" s="3"/>
      <c r="O164" s="3"/>
      <c r="P164" s="3"/>
      <c r="Q164" s="3"/>
      <c r="R164" s="3"/>
      <c r="S164" s="3"/>
    </row>
    <row r="165" spans="2:19" x14ac:dyDescent="0.2">
      <c r="B165" s="3"/>
      <c r="C165" s="3"/>
      <c r="D165" s="3"/>
      <c r="E165" s="3"/>
      <c r="F165" s="3"/>
      <c r="G165" s="3"/>
      <c r="H165" s="3"/>
      <c r="I165" s="3"/>
      <c r="J165" s="3"/>
      <c r="L165" s="3"/>
      <c r="M165" s="3"/>
      <c r="N165" s="3"/>
      <c r="O165" s="3"/>
      <c r="P165" s="3"/>
      <c r="Q165" s="3"/>
      <c r="R165" s="3"/>
      <c r="S165" s="3"/>
    </row>
    <row r="166" spans="2:19" x14ac:dyDescent="0.2">
      <c r="B166" s="3"/>
      <c r="C166" s="3"/>
      <c r="D166" s="3"/>
      <c r="E166" s="3"/>
      <c r="F166" s="3"/>
      <c r="G166" s="3"/>
      <c r="H166" s="3"/>
      <c r="I166" s="3"/>
      <c r="J166" s="3"/>
      <c r="L166" s="3"/>
      <c r="M166" s="3"/>
      <c r="N166" s="3"/>
      <c r="O166" s="3"/>
      <c r="P166" s="3"/>
      <c r="Q166" s="3"/>
      <c r="R166" s="3"/>
      <c r="S166" s="3"/>
    </row>
    <row r="167" spans="2:19" x14ac:dyDescent="0.2">
      <c r="B167" s="3"/>
      <c r="C167" s="3"/>
      <c r="D167" s="3"/>
      <c r="E167" s="3"/>
      <c r="F167" s="3"/>
      <c r="G167" s="3"/>
      <c r="H167" s="3"/>
      <c r="I167" s="3"/>
      <c r="J167" s="3"/>
      <c r="L167" s="3"/>
      <c r="M167" s="3"/>
      <c r="N167" s="3"/>
      <c r="O167" s="3"/>
      <c r="P167" s="3"/>
      <c r="Q167" s="3"/>
      <c r="R167" s="3"/>
      <c r="S167" s="3"/>
    </row>
    <row r="168" spans="2:19" x14ac:dyDescent="0.2">
      <c r="B168" s="3"/>
      <c r="C168" s="3"/>
      <c r="D168" s="3"/>
      <c r="E168" s="3"/>
      <c r="F168" s="3"/>
      <c r="G168" s="3"/>
      <c r="H168" s="3"/>
      <c r="I168" s="3"/>
      <c r="J168" s="3"/>
      <c r="L168" s="3"/>
      <c r="M168" s="3"/>
      <c r="N168" s="3"/>
      <c r="O168" s="3"/>
      <c r="P168" s="3"/>
      <c r="Q168" s="3"/>
      <c r="R168" s="3"/>
      <c r="S168" s="3"/>
    </row>
    <row r="169" spans="2:19" x14ac:dyDescent="0.2">
      <c r="B169" s="3"/>
      <c r="C169" s="3"/>
      <c r="D169" s="3"/>
      <c r="E169" s="3"/>
      <c r="F169" s="3"/>
      <c r="G169" s="3"/>
      <c r="H169" s="3"/>
      <c r="I169" s="3"/>
      <c r="J169" s="3"/>
      <c r="L169" s="3"/>
      <c r="M169" s="3"/>
      <c r="N169" s="3"/>
      <c r="O169" s="3"/>
      <c r="P169" s="3"/>
      <c r="Q169" s="3"/>
      <c r="R169" s="3"/>
      <c r="S169" s="3"/>
    </row>
    <row r="170" spans="2:19" x14ac:dyDescent="0.2">
      <c r="B170" s="3"/>
      <c r="C170" s="3"/>
      <c r="D170" s="3"/>
      <c r="E170" s="3"/>
      <c r="F170" s="3"/>
      <c r="G170" s="3"/>
      <c r="H170" s="3"/>
      <c r="I170" s="3"/>
      <c r="J170" s="3"/>
      <c r="L170" s="3"/>
      <c r="M170" s="3"/>
      <c r="N170" s="3"/>
      <c r="O170" s="3"/>
      <c r="P170" s="3"/>
      <c r="Q170" s="3"/>
      <c r="R170" s="3"/>
      <c r="S170" s="3"/>
    </row>
    <row r="171" spans="2:19" x14ac:dyDescent="0.2">
      <c r="B171" s="3"/>
      <c r="C171" s="3"/>
      <c r="D171" s="3"/>
      <c r="E171" s="3"/>
      <c r="F171" s="3"/>
      <c r="G171" s="3"/>
      <c r="H171" s="3"/>
      <c r="I171" s="3"/>
      <c r="J171" s="3"/>
      <c r="L171" s="3"/>
      <c r="M171" s="3"/>
      <c r="N171" s="3"/>
      <c r="O171" s="3"/>
      <c r="P171" s="3"/>
      <c r="Q171" s="3"/>
      <c r="R171" s="3"/>
      <c r="S171" s="3"/>
    </row>
    <row r="172" spans="2:19" x14ac:dyDescent="0.2">
      <c r="B172" s="3"/>
      <c r="C172" s="3"/>
      <c r="D172" s="3"/>
      <c r="E172" s="3"/>
      <c r="F172" s="3"/>
      <c r="G172" s="3"/>
      <c r="H172" s="3"/>
      <c r="I172" s="3"/>
      <c r="J172" s="3"/>
      <c r="L172" s="3"/>
      <c r="M172" s="3"/>
      <c r="N172" s="3"/>
      <c r="O172" s="3"/>
      <c r="P172" s="3"/>
      <c r="Q172" s="3"/>
      <c r="R172" s="3"/>
      <c r="S172" s="3"/>
    </row>
    <row r="173" spans="2:19" x14ac:dyDescent="0.2">
      <c r="B173" s="3"/>
      <c r="C173" s="3"/>
      <c r="D173" s="3"/>
      <c r="E173" s="3"/>
      <c r="F173" s="3"/>
      <c r="G173" s="3"/>
      <c r="H173" s="3"/>
      <c r="I173" s="3"/>
      <c r="J173" s="3"/>
      <c r="L173" s="3"/>
      <c r="M173" s="3"/>
      <c r="N173" s="3"/>
      <c r="O173" s="3"/>
      <c r="P173" s="3"/>
      <c r="Q173" s="3"/>
      <c r="R173" s="3"/>
      <c r="S173" s="3"/>
    </row>
    <row r="174" spans="2:19" x14ac:dyDescent="0.2">
      <c r="B174" s="3"/>
      <c r="C174" s="3"/>
      <c r="D174" s="3"/>
      <c r="E174" s="3"/>
      <c r="F174" s="3"/>
      <c r="G174" s="3"/>
      <c r="H174" s="3"/>
      <c r="I174" s="3"/>
      <c r="J174" s="3"/>
      <c r="L174" s="3"/>
      <c r="M174" s="3"/>
      <c r="N174" s="3"/>
      <c r="O174" s="3"/>
      <c r="P174" s="3"/>
      <c r="Q174" s="3"/>
      <c r="R174" s="3"/>
      <c r="S174" s="3"/>
    </row>
    <row r="175" spans="2:19" x14ac:dyDescent="0.2">
      <c r="B175" s="3"/>
      <c r="C175" s="3"/>
      <c r="D175" s="3"/>
      <c r="E175" s="3"/>
      <c r="F175" s="3"/>
      <c r="G175" s="3"/>
      <c r="H175" s="3"/>
      <c r="I175" s="3"/>
      <c r="J175" s="3"/>
      <c r="L175" s="3"/>
      <c r="M175" s="3"/>
      <c r="N175" s="3"/>
      <c r="O175" s="3"/>
      <c r="P175" s="3"/>
      <c r="Q175" s="3"/>
      <c r="R175" s="3"/>
      <c r="S175" s="3"/>
    </row>
    <row r="176" spans="2:19" x14ac:dyDescent="0.2">
      <c r="B176" s="3"/>
      <c r="C176" s="3"/>
      <c r="D176" s="3"/>
      <c r="E176" s="3"/>
      <c r="F176" s="3"/>
      <c r="G176" s="3"/>
      <c r="H176" s="3"/>
      <c r="I176" s="3"/>
      <c r="J176" s="3"/>
      <c r="L176" s="3"/>
      <c r="M176" s="3"/>
      <c r="N176" s="3"/>
      <c r="O176" s="3"/>
      <c r="P176" s="3"/>
      <c r="Q176" s="3"/>
      <c r="R176" s="3"/>
      <c r="S176" s="3"/>
    </row>
    <row r="177" spans="2:19" x14ac:dyDescent="0.2">
      <c r="B177" s="3"/>
      <c r="C177" s="3"/>
      <c r="D177" s="3"/>
      <c r="E177" s="3"/>
      <c r="F177" s="3"/>
      <c r="G177" s="3"/>
      <c r="H177" s="3"/>
      <c r="I177" s="3"/>
      <c r="J177" s="3"/>
      <c r="L177" s="3"/>
      <c r="M177" s="3"/>
      <c r="N177" s="3"/>
      <c r="O177" s="3"/>
      <c r="P177" s="3"/>
      <c r="Q177" s="3"/>
      <c r="R177" s="3"/>
      <c r="S177" s="3"/>
    </row>
    <row r="178" spans="2:19" x14ac:dyDescent="0.2">
      <c r="B178" s="3"/>
      <c r="C178" s="3"/>
      <c r="D178" s="3"/>
      <c r="E178" s="3"/>
      <c r="F178" s="3"/>
      <c r="G178" s="3"/>
      <c r="H178" s="3"/>
      <c r="I178" s="3"/>
      <c r="J178" s="3"/>
      <c r="L178" s="3"/>
      <c r="M178" s="3"/>
      <c r="N178" s="3"/>
      <c r="O178" s="3"/>
      <c r="P178" s="3"/>
      <c r="Q178" s="3"/>
      <c r="R178" s="3"/>
      <c r="S178" s="3"/>
    </row>
    <row r="179" spans="2:19" x14ac:dyDescent="0.2">
      <c r="B179" s="3"/>
      <c r="C179" s="3"/>
      <c r="D179" s="3"/>
      <c r="E179" s="3"/>
      <c r="F179" s="3"/>
      <c r="G179" s="3"/>
      <c r="H179" s="3"/>
      <c r="I179" s="3"/>
      <c r="J179" s="3"/>
      <c r="L179" s="3"/>
      <c r="M179" s="3"/>
      <c r="N179" s="3"/>
      <c r="O179" s="3"/>
      <c r="P179" s="3"/>
      <c r="Q179" s="3"/>
      <c r="R179" s="3"/>
      <c r="S179" s="3"/>
    </row>
    <row r="180" spans="2:19" x14ac:dyDescent="0.2">
      <c r="B180" s="3"/>
      <c r="C180" s="3"/>
      <c r="D180" s="3"/>
      <c r="E180" s="3"/>
      <c r="F180" s="3"/>
      <c r="G180" s="3"/>
      <c r="H180" s="3"/>
      <c r="I180" s="3"/>
      <c r="J180" s="3"/>
      <c r="L180" s="3"/>
      <c r="M180" s="3"/>
      <c r="N180" s="3"/>
      <c r="O180" s="3"/>
      <c r="P180" s="3"/>
      <c r="Q180" s="3"/>
      <c r="R180" s="3"/>
      <c r="S180" s="3"/>
    </row>
    <row r="181" spans="2:19" x14ac:dyDescent="0.2">
      <c r="B181" s="3"/>
      <c r="C181" s="3"/>
      <c r="D181" s="3"/>
      <c r="E181" s="3"/>
      <c r="F181" s="3"/>
      <c r="G181" s="3"/>
      <c r="H181" s="3"/>
      <c r="I181" s="3"/>
      <c r="J181" s="3"/>
      <c r="L181" s="3"/>
      <c r="M181" s="3"/>
      <c r="N181" s="3"/>
      <c r="O181" s="3"/>
      <c r="P181" s="3"/>
      <c r="Q181" s="3"/>
      <c r="R181" s="3"/>
      <c r="S181" s="3"/>
    </row>
    <row r="182" spans="2:19" x14ac:dyDescent="0.2">
      <c r="B182" s="3"/>
      <c r="C182" s="3"/>
      <c r="D182" s="3"/>
      <c r="E182" s="3"/>
      <c r="F182" s="3"/>
      <c r="G182" s="3"/>
      <c r="H182" s="3"/>
      <c r="I182" s="3"/>
      <c r="J182" s="3"/>
      <c r="L182" s="3"/>
      <c r="M182" s="3"/>
      <c r="N182" s="3"/>
      <c r="O182" s="3"/>
      <c r="P182" s="3"/>
      <c r="Q182" s="3"/>
      <c r="R182" s="3"/>
      <c r="S182" s="3"/>
    </row>
    <row r="183" spans="2:19" x14ac:dyDescent="0.2">
      <c r="B183" s="3"/>
      <c r="C183" s="3"/>
      <c r="D183" s="3"/>
      <c r="E183" s="3"/>
      <c r="F183" s="3"/>
      <c r="G183" s="3"/>
      <c r="H183" s="3"/>
      <c r="I183" s="3"/>
      <c r="J183" s="3"/>
      <c r="L183" s="3"/>
      <c r="M183" s="3"/>
      <c r="N183" s="3"/>
      <c r="O183" s="3"/>
      <c r="P183" s="3"/>
      <c r="Q183" s="3"/>
      <c r="R183" s="3"/>
      <c r="S183" s="3"/>
    </row>
    <row r="184" spans="2:19" x14ac:dyDescent="0.2">
      <c r="B184" s="3"/>
      <c r="C184" s="3"/>
      <c r="D184" s="3"/>
      <c r="E184" s="3"/>
      <c r="F184" s="3"/>
      <c r="G184" s="3"/>
      <c r="H184" s="3"/>
      <c r="I184" s="3"/>
      <c r="J184" s="3"/>
      <c r="L184" s="3"/>
      <c r="M184" s="3"/>
      <c r="N184" s="3"/>
      <c r="O184" s="3"/>
      <c r="P184" s="3"/>
      <c r="Q184" s="3"/>
      <c r="R184" s="3"/>
      <c r="S184" s="3"/>
    </row>
    <row r="185" spans="2:19" x14ac:dyDescent="0.2">
      <c r="B185" s="3"/>
      <c r="C185" s="3"/>
      <c r="D185" s="3"/>
      <c r="E185" s="3"/>
      <c r="F185" s="3"/>
      <c r="G185" s="3"/>
      <c r="H185" s="3"/>
      <c r="I185" s="3"/>
      <c r="J185" s="3"/>
      <c r="L185" s="3"/>
      <c r="M185" s="3"/>
      <c r="N185" s="3"/>
      <c r="O185" s="3"/>
      <c r="P185" s="3"/>
      <c r="Q185" s="3"/>
      <c r="R185" s="3"/>
      <c r="S185" s="3"/>
    </row>
    <row r="186" spans="2:19" x14ac:dyDescent="0.2">
      <c r="B186" s="3"/>
      <c r="C186" s="3"/>
      <c r="D186" s="3"/>
      <c r="E186" s="3"/>
      <c r="F186" s="3"/>
      <c r="G186" s="3"/>
      <c r="H186" s="3"/>
      <c r="I186" s="3"/>
      <c r="J186" s="3"/>
      <c r="L186" s="3"/>
      <c r="M186" s="3"/>
      <c r="N186" s="3"/>
      <c r="O186" s="3"/>
      <c r="P186" s="3"/>
      <c r="Q186" s="3"/>
      <c r="R186" s="3"/>
      <c r="S186" s="3"/>
    </row>
    <row r="187" spans="2:19" x14ac:dyDescent="0.2">
      <c r="B187" s="3"/>
      <c r="C187" s="3"/>
      <c r="D187" s="3"/>
      <c r="E187" s="3"/>
      <c r="F187" s="3"/>
      <c r="G187" s="3"/>
      <c r="H187" s="3"/>
      <c r="I187" s="3"/>
      <c r="J187" s="3"/>
      <c r="L187" s="3"/>
      <c r="M187" s="3"/>
      <c r="N187" s="3"/>
      <c r="O187" s="3"/>
      <c r="P187" s="3"/>
      <c r="Q187" s="3"/>
      <c r="R187" s="3"/>
      <c r="S187" s="3"/>
    </row>
    <row r="188" spans="2:19" x14ac:dyDescent="0.2">
      <c r="B188" s="3"/>
      <c r="C188" s="3"/>
      <c r="D188" s="3"/>
      <c r="E188" s="3"/>
      <c r="F188" s="3"/>
      <c r="G188" s="3"/>
      <c r="H188" s="3"/>
      <c r="I188" s="3"/>
      <c r="J188" s="3"/>
      <c r="L188" s="3"/>
      <c r="M188" s="3"/>
      <c r="N188" s="3"/>
      <c r="O188" s="3"/>
      <c r="P188" s="3"/>
      <c r="Q188" s="3"/>
      <c r="R188" s="3"/>
      <c r="S188" s="3"/>
    </row>
    <row r="189" spans="2:19" x14ac:dyDescent="0.2">
      <c r="B189" s="3"/>
      <c r="C189" s="3"/>
      <c r="D189" s="3"/>
      <c r="E189" s="3"/>
      <c r="F189" s="3"/>
      <c r="G189" s="3"/>
      <c r="H189" s="3"/>
      <c r="I189" s="3"/>
      <c r="J189" s="3"/>
      <c r="L189" s="3"/>
      <c r="M189" s="3"/>
      <c r="N189" s="3"/>
      <c r="O189" s="3"/>
      <c r="P189" s="3"/>
      <c r="Q189" s="3"/>
      <c r="R189" s="3"/>
      <c r="S189" s="3"/>
    </row>
    <row r="190" spans="2:19" x14ac:dyDescent="0.2">
      <c r="B190" s="3"/>
      <c r="C190" s="3"/>
      <c r="D190" s="3"/>
      <c r="E190" s="3"/>
      <c r="F190" s="3"/>
      <c r="G190" s="3"/>
      <c r="H190" s="3"/>
      <c r="I190" s="3"/>
      <c r="J190" s="3"/>
      <c r="L190" s="3"/>
      <c r="M190" s="3"/>
      <c r="N190" s="3"/>
      <c r="O190" s="3"/>
      <c r="P190" s="3"/>
      <c r="Q190" s="3"/>
      <c r="R190" s="3"/>
      <c r="S190" s="3"/>
    </row>
    <row r="191" spans="2:19" x14ac:dyDescent="0.2">
      <c r="B191" s="3"/>
      <c r="C191" s="3"/>
      <c r="D191" s="3"/>
      <c r="E191" s="3"/>
      <c r="F191" s="3"/>
      <c r="G191" s="3"/>
      <c r="H191" s="3"/>
      <c r="I191" s="3"/>
      <c r="J191" s="3"/>
      <c r="L191" s="3"/>
      <c r="M191" s="3"/>
      <c r="N191" s="3"/>
      <c r="O191" s="3"/>
      <c r="P191" s="3"/>
      <c r="Q191" s="3"/>
      <c r="R191" s="3"/>
      <c r="S191" s="3"/>
    </row>
    <row r="192" spans="2:19" x14ac:dyDescent="0.2">
      <c r="B192" s="3"/>
      <c r="C192" s="3"/>
      <c r="D192" s="3"/>
      <c r="E192" s="3"/>
      <c r="F192" s="3"/>
      <c r="G192" s="3"/>
      <c r="H192" s="3"/>
      <c r="I192" s="3"/>
      <c r="J192" s="3"/>
      <c r="L192" s="3"/>
      <c r="M192" s="3"/>
      <c r="N192" s="3"/>
      <c r="O192" s="3"/>
      <c r="P192" s="3"/>
      <c r="Q192" s="3"/>
      <c r="R192" s="3"/>
      <c r="S192" s="3"/>
    </row>
    <row r="193" spans="2:19" x14ac:dyDescent="0.2">
      <c r="B193" s="3"/>
      <c r="C193" s="3"/>
      <c r="D193" s="3"/>
      <c r="E193" s="3"/>
      <c r="F193" s="3"/>
      <c r="G193" s="3"/>
      <c r="H193" s="3"/>
      <c r="I193" s="3"/>
      <c r="J193" s="3"/>
      <c r="L193" s="3"/>
      <c r="M193" s="3"/>
      <c r="N193" s="3"/>
      <c r="O193" s="3"/>
      <c r="P193" s="3"/>
      <c r="Q193" s="3"/>
      <c r="R193" s="3"/>
      <c r="S193" s="3"/>
    </row>
    <row r="194" spans="2:19" x14ac:dyDescent="0.2">
      <c r="B194" s="3"/>
      <c r="C194" s="3"/>
      <c r="D194" s="3"/>
      <c r="E194" s="3"/>
      <c r="F194" s="3"/>
      <c r="G194" s="3"/>
      <c r="H194" s="3"/>
      <c r="I194" s="3"/>
      <c r="J194" s="3"/>
      <c r="L194" s="3"/>
      <c r="M194" s="3"/>
      <c r="N194" s="3"/>
      <c r="O194" s="3"/>
      <c r="P194" s="3"/>
      <c r="Q194" s="3"/>
      <c r="R194" s="3"/>
      <c r="S194" s="3"/>
    </row>
    <row r="195" spans="2:19" x14ac:dyDescent="0.2">
      <c r="B195" s="3"/>
      <c r="C195" s="3"/>
      <c r="D195" s="3"/>
      <c r="E195" s="3"/>
      <c r="F195" s="3"/>
      <c r="G195" s="3"/>
      <c r="H195" s="3"/>
      <c r="I195" s="3"/>
      <c r="J195" s="3"/>
      <c r="L195" s="3"/>
      <c r="M195" s="3"/>
      <c r="N195" s="3"/>
      <c r="O195" s="3"/>
      <c r="P195" s="3"/>
      <c r="Q195" s="3"/>
      <c r="R195" s="3"/>
      <c r="S195" s="3"/>
    </row>
    <row r="196" spans="2:19" x14ac:dyDescent="0.2">
      <c r="B196" s="3"/>
      <c r="C196" s="3"/>
      <c r="D196" s="3"/>
      <c r="E196" s="3"/>
      <c r="F196" s="3"/>
      <c r="G196" s="3"/>
      <c r="H196" s="3"/>
      <c r="I196" s="3"/>
      <c r="J196" s="3"/>
      <c r="L196" s="3"/>
      <c r="M196" s="3"/>
      <c r="N196" s="3"/>
      <c r="O196" s="3"/>
      <c r="P196" s="3"/>
      <c r="Q196" s="3"/>
      <c r="R196" s="3"/>
      <c r="S196" s="3"/>
    </row>
    <row r="197" spans="2:19" x14ac:dyDescent="0.2">
      <c r="B197" s="3"/>
      <c r="C197" s="3"/>
      <c r="D197" s="3"/>
      <c r="E197" s="3"/>
      <c r="F197" s="3"/>
      <c r="G197" s="3"/>
      <c r="H197" s="3"/>
      <c r="I197" s="3"/>
      <c r="J197" s="3"/>
      <c r="L197" s="3"/>
      <c r="M197" s="3"/>
      <c r="N197" s="3"/>
      <c r="O197" s="3"/>
      <c r="P197" s="3"/>
      <c r="Q197" s="3"/>
      <c r="R197" s="3"/>
      <c r="S197" s="3"/>
    </row>
    <row r="198" spans="2:19" x14ac:dyDescent="0.2">
      <c r="B198" s="3"/>
      <c r="C198" s="3"/>
      <c r="D198" s="3"/>
      <c r="E198" s="3"/>
      <c r="F198" s="3"/>
      <c r="G198" s="3"/>
      <c r="H198" s="3"/>
      <c r="I198" s="3"/>
      <c r="J198" s="3"/>
      <c r="L198" s="3"/>
      <c r="M198" s="3"/>
      <c r="N198" s="3"/>
      <c r="O198" s="3"/>
      <c r="P198" s="3"/>
      <c r="Q198" s="3"/>
      <c r="R198" s="3"/>
      <c r="S198" s="3"/>
    </row>
    <row r="199" spans="2:19" x14ac:dyDescent="0.2">
      <c r="B199" s="3"/>
      <c r="C199" s="3"/>
      <c r="D199" s="3"/>
      <c r="E199" s="3"/>
      <c r="F199" s="3"/>
      <c r="G199" s="3"/>
      <c r="H199" s="3"/>
      <c r="I199" s="3"/>
      <c r="J199" s="3"/>
      <c r="L199" s="3"/>
      <c r="M199" s="3"/>
      <c r="N199" s="3"/>
      <c r="O199" s="3"/>
      <c r="P199" s="3"/>
      <c r="Q199" s="3"/>
      <c r="R199" s="3"/>
      <c r="S199" s="3"/>
    </row>
    <row r="200" spans="2:19" x14ac:dyDescent="0.2">
      <c r="B200" s="3"/>
      <c r="C200" s="3"/>
      <c r="D200" s="3"/>
      <c r="E200" s="3"/>
      <c r="F200" s="3"/>
      <c r="G200" s="3"/>
      <c r="H200" s="3"/>
      <c r="I200" s="3"/>
      <c r="J200" s="3"/>
      <c r="L200" s="3"/>
      <c r="M200" s="3"/>
      <c r="N200" s="3"/>
      <c r="O200" s="3"/>
      <c r="P200" s="3"/>
      <c r="Q200" s="3"/>
      <c r="R200" s="3"/>
      <c r="S200" s="3"/>
    </row>
    <row r="201" spans="2:19" x14ac:dyDescent="0.2">
      <c r="B201" s="3"/>
      <c r="C201" s="3"/>
      <c r="D201" s="3"/>
      <c r="E201" s="3"/>
      <c r="F201" s="3"/>
      <c r="G201" s="3"/>
      <c r="H201" s="3"/>
      <c r="I201" s="3"/>
      <c r="J201" s="3"/>
      <c r="L201" s="3"/>
      <c r="M201" s="3"/>
      <c r="N201" s="3"/>
      <c r="O201" s="3"/>
      <c r="P201" s="3"/>
      <c r="Q201" s="3"/>
      <c r="R201" s="3"/>
      <c r="S201" s="3"/>
    </row>
    <row r="202" spans="2:19" x14ac:dyDescent="0.2">
      <c r="B202" s="3"/>
      <c r="C202" s="3"/>
      <c r="D202" s="3"/>
      <c r="E202" s="3"/>
      <c r="F202" s="3"/>
      <c r="G202" s="3"/>
      <c r="H202" s="3"/>
      <c r="I202" s="3"/>
      <c r="J202" s="3"/>
      <c r="L202" s="3"/>
      <c r="M202" s="3"/>
      <c r="N202" s="3"/>
      <c r="O202" s="3"/>
      <c r="P202" s="3"/>
      <c r="Q202" s="3"/>
      <c r="R202" s="3"/>
      <c r="S202" s="3"/>
    </row>
    <row r="203" spans="2:19" x14ac:dyDescent="0.2">
      <c r="B203" s="3"/>
      <c r="C203" s="3"/>
      <c r="D203" s="3"/>
      <c r="E203" s="3"/>
      <c r="F203" s="3"/>
      <c r="G203" s="3"/>
      <c r="H203" s="3"/>
      <c r="I203" s="3"/>
      <c r="J203" s="3"/>
      <c r="L203" s="3"/>
      <c r="M203" s="3"/>
      <c r="N203" s="3"/>
      <c r="O203" s="3"/>
      <c r="P203" s="3"/>
      <c r="Q203" s="3"/>
      <c r="R203" s="3"/>
      <c r="S203" s="3"/>
    </row>
    <row r="204" spans="2:19" x14ac:dyDescent="0.2">
      <c r="B204" s="3"/>
      <c r="C204" s="3"/>
      <c r="D204" s="3"/>
      <c r="E204" s="3"/>
      <c r="F204" s="3"/>
      <c r="G204" s="3"/>
      <c r="H204" s="3"/>
      <c r="I204" s="3"/>
      <c r="J204" s="3"/>
      <c r="L204" s="3"/>
      <c r="M204" s="3"/>
      <c r="N204" s="3"/>
      <c r="O204" s="3"/>
      <c r="P204" s="3"/>
      <c r="Q204" s="3"/>
      <c r="R204" s="3"/>
      <c r="S204" s="3"/>
    </row>
    <row r="205" spans="2:19" x14ac:dyDescent="0.2">
      <c r="B205" s="3"/>
      <c r="C205" s="3"/>
      <c r="D205" s="3"/>
      <c r="E205" s="3"/>
      <c r="F205" s="3"/>
      <c r="G205" s="3"/>
      <c r="H205" s="3"/>
      <c r="I205" s="3"/>
      <c r="J205" s="3"/>
      <c r="L205" s="3"/>
      <c r="M205" s="3"/>
      <c r="N205" s="3"/>
      <c r="O205" s="3"/>
      <c r="P205" s="3"/>
      <c r="Q205" s="3"/>
      <c r="R205" s="3"/>
      <c r="S205" s="3"/>
    </row>
    <row r="206" spans="2:19" x14ac:dyDescent="0.2">
      <c r="B206" s="3"/>
      <c r="C206" s="3"/>
      <c r="D206" s="3"/>
      <c r="E206" s="3"/>
      <c r="F206" s="3"/>
      <c r="G206" s="3"/>
      <c r="H206" s="3"/>
      <c r="I206" s="3"/>
      <c r="J206" s="3"/>
      <c r="L206" s="3"/>
      <c r="M206" s="3"/>
      <c r="N206" s="3"/>
      <c r="O206" s="3"/>
      <c r="P206" s="3"/>
      <c r="Q206" s="3"/>
      <c r="R206" s="3"/>
      <c r="S206" s="3"/>
    </row>
    <row r="207" spans="2:19" x14ac:dyDescent="0.2">
      <c r="B207" s="3"/>
      <c r="C207" s="3"/>
      <c r="D207" s="3"/>
      <c r="E207" s="3"/>
      <c r="F207" s="3"/>
      <c r="G207" s="3"/>
      <c r="H207" s="3"/>
      <c r="I207" s="3"/>
      <c r="J207" s="3"/>
      <c r="L207" s="3"/>
      <c r="M207" s="3"/>
      <c r="N207" s="3"/>
      <c r="O207" s="3"/>
      <c r="P207" s="3"/>
      <c r="Q207" s="3"/>
      <c r="R207" s="3"/>
      <c r="S207" s="3"/>
    </row>
    <row r="208" spans="2:19" x14ac:dyDescent="0.2">
      <c r="B208" s="3"/>
      <c r="C208" s="3"/>
      <c r="D208" s="3"/>
      <c r="E208" s="3"/>
      <c r="F208" s="3"/>
      <c r="G208" s="3"/>
      <c r="H208" s="3"/>
      <c r="I208" s="3"/>
      <c r="J208" s="3"/>
      <c r="L208" s="3"/>
      <c r="M208" s="3"/>
      <c r="N208" s="3"/>
      <c r="O208" s="3"/>
      <c r="P208" s="3"/>
      <c r="Q208" s="3"/>
      <c r="R208" s="3"/>
      <c r="S208" s="3"/>
    </row>
    <row r="209" spans="2:19" x14ac:dyDescent="0.2">
      <c r="B209" s="3"/>
      <c r="C209" s="3"/>
      <c r="D209" s="3"/>
      <c r="E209" s="3"/>
      <c r="F209" s="3"/>
      <c r="G209" s="3"/>
      <c r="H209" s="3"/>
      <c r="I209" s="3"/>
      <c r="J209" s="3"/>
      <c r="L209" s="3"/>
      <c r="M209" s="3"/>
      <c r="N209" s="3"/>
      <c r="O209" s="3"/>
      <c r="P209" s="3"/>
      <c r="Q209" s="3"/>
      <c r="R209" s="3"/>
      <c r="S209" s="3"/>
    </row>
    <row r="210" spans="2:19" x14ac:dyDescent="0.2">
      <c r="B210" s="3"/>
      <c r="C210" s="3"/>
      <c r="D210" s="3"/>
      <c r="E210" s="3"/>
      <c r="F210" s="3"/>
      <c r="G210" s="3"/>
      <c r="H210" s="3"/>
      <c r="I210" s="3"/>
      <c r="J210" s="3"/>
      <c r="L210" s="3"/>
      <c r="M210" s="3"/>
      <c r="N210" s="3"/>
      <c r="O210" s="3"/>
      <c r="P210" s="3"/>
      <c r="Q210" s="3"/>
      <c r="R210" s="3"/>
      <c r="S210" s="3"/>
    </row>
    <row r="211" spans="2:19" x14ac:dyDescent="0.2">
      <c r="B211" s="3"/>
      <c r="C211" s="3"/>
      <c r="D211" s="3"/>
      <c r="E211" s="3"/>
      <c r="F211" s="3"/>
      <c r="G211" s="3"/>
      <c r="H211" s="3"/>
      <c r="I211" s="3"/>
      <c r="J211" s="3"/>
      <c r="L211" s="3"/>
      <c r="M211" s="3"/>
      <c r="N211" s="3"/>
      <c r="O211" s="3"/>
      <c r="P211" s="3"/>
      <c r="Q211" s="3"/>
      <c r="R211" s="3"/>
      <c r="S211" s="3"/>
    </row>
    <row r="212" spans="2:19" x14ac:dyDescent="0.2">
      <c r="B212" s="3"/>
      <c r="C212" s="3"/>
      <c r="D212" s="3"/>
      <c r="E212" s="3"/>
      <c r="F212" s="3"/>
      <c r="G212" s="3"/>
      <c r="H212" s="3"/>
      <c r="I212" s="3"/>
      <c r="J212" s="3"/>
      <c r="L212" s="3"/>
      <c r="M212" s="3"/>
      <c r="N212" s="3"/>
      <c r="O212" s="3"/>
      <c r="P212" s="3"/>
      <c r="Q212" s="3"/>
      <c r="R212" s="3"/>
      <c r="S212" s="3"/>
    </row>
    <row r="213" spans="2:19" x14ac:dyDescent="0.2">
      <c r="B213" s="3"/>
      <c r="C213" s="3"/>
      <c r="D213" s="3"/>
      <c r="E213" s="3"/>
      <c r="F213" s="3"/>
      <c r="G213" s="3"/>
      <c r="H213" s="3"/>
      <c r="I213" s="3"/>
      <c r="J213" s="3"/>
      <c r="L213" s="3"/>
      <c r="M213" s="3"/>
      <c r="N213" s="3"/>
      <c r="O213" s="3"/>
      <c r="P213" s="3"/>
      <c r="Q213" s="3"/>
      <c r="R213" s="3"/>
      <c r="S213" s="3"/>
    </row>
    <row r="214" spans="2:19" x14ac:dyDescent="0.2">
      <c r="B214" s="3"/>
      <c r="C214" s="3"/>
      <c r="D214" s="3"/>
      <c r="E214" s="3"/>
      <c r="F214" s="3"/>
      <c r="G214" s="3"/>
      <c r="H214" s="3"/>
      <c r="I214" s="3"/>
      <c r="J214" s="3"/>
      <c r="L214" s="3"/>
      <c r="M214" s="3"/>
      <c r="N214" s="3"/>
      <c r="O214" s="3"/>
      <c r="P214" s="3"/>
      <c r="Q214" s="3"/>
      <c r="R214" s="3"/>
      <c r="S214" s="3"/>
    </row>
    <row r="215" spans="2:19" x14ac:dyDescent="0.2">
      <c r="B215" s="3"/>
      <c r="C215" s="3"/>
      <c r="D215" s="3"/>
      <c r="E215" s="3"/>
      <c r="F215" s="3"/>
      <c r="G215" s="3"/>
      <c r="H215" s="3"/>
      <c r="I215" s="3"/>
      <c r="J215" s="3"/>
      <c r="L215" s="3"/>
      <c r="M215" s="3"/>
      <c r="N215" s="3"/>
      <c r="O215" s="3"/>
      <c r="P215" s="3"/>
      <c r="Q215" s="3"/>
      <c r="R215" s="3"/>
      <c r="S215" s="3"/>
    </row>
    <row r="216" spans="2:19" x14ac:dyDescent="0.2">
      <c r="B216" s="3"/>
      <c r="C216" s="3"/>
      <c r="D216" s="3"/>
      <c r="E216" s="3"/>
      <c r="F216" s="3"/>
      <c r="G216" s="3"/>
      <c r="H216" s="3"/>
      <c r="I216" s="3"/>
      <c r="J216" s="3"/>
      <c r="L216" s="3"/>
      <c r="M216" s="3"/>
      <c r="N216" s="3"/>
      <c r="O216" s="3"/>
      <c r="P216" s="3"/>
      <c r="Q216" s="3"/>
      <c r="R216" s="3"/>
      <c r="S216" s="3"/>
    </row>
    <row r="217" spans="2:19" x14ac:dyDescent="0.2">
      <c r="B217" s="3"/>
      <c r="C217" s="3"/>
      <c r="D217" s="3"/>
      <c r="E217" s="3"/>
      <c r="F217" s="3"/>
      <c r="G217" s="3"/>
      <c r="H217" s="3"/>
      <c r="I217" s="3"/>
      <c r="J217" s="3"/>
      <c r="L217" s="3"/>
      <c r="M217" s="3"/>
      <c r="N217" s="3"/>
      <c r="O217" s="3"/>
      <c r="P217" s="3"/>
      <c r="Q217" s="3"/>
      <c r="R217" s="3"/>
      <c r="S217" s="3"/>
    </row>
    <row r="218" spans="2:19" x14ac:dyDescent="0.2">
      <c r="B218" s="3"/>
      <c r="C218" s="3"/>
      <c r="D218" s="3"/>
      <c r="E218" s="3"/>
      <c r="F218" s="3"/>
      <c r="G218" s="3"/>
      <c r="H218" s="3"/>
      <c r="I218" s="3"/>
      <c r="J218" s="3"/>
      <c r="L218" s="3"/>
      <c r="M218" s="3"/>
      <c r="N218" s="3"/>
      <c r="O218" s="3"/>
      <c r="P218" s="3"/>
      <c r="Q218" s="3"/>
      <c r="R218" s="3"/>
      <c r="S218" s="3"/>
    </row>
    <row r="219" spans="2:19" x14ac:dyDescent="0.2">
      <c r="B219" s="3"/>
      <c r="C219" s="3"/>
      <c r="D219" s="3"/>
      <c r="E219" s="3"/>
      <c r="F219" s="3"/>
      <c r="G219" s="3"/>
      <c r="H219" s="3"/>
      <c r="I219" s="3"/>
      <c r="J219" s="3"/>
      <c r="L219" s="3"/>
      <c r="M219" s="3"/>
      <c r="N219" s="3"/>
      <c r="O219" s="3"/>
      <c r="P219" s="3"/>
      <c r="Q219" s="3"/>
      <c r="R219" s="3"/>
      <c r="S219" s="3"/>
    </row>
    <row r="220" spans="2:19" x14ac:dyDescent="0.2">
      <c r="B220" s="3"/>
      <c r="C220" s="3"/>
      <c r="D220" s="3"/>
      <c r="E220" s="3"/>
      <c r="F220" s="3"/>
      <c r="G220" s="3"/>
      <c r="H220" s="3"/>
      <c r="I220" s="3"/>
      <c r="J220" s="3"/>
      <c r="L220" s="3"/>
      <c r="M220" s="3"/>
      <c r="N220" s="3"/>
      <c r="O220" s="3"/>
      <c r="P220" s="3"/>
      <c r="Q220" s="3"/>
      <c r="R220" s="3"/>
      <c r="S220" s="3"/>
    </row>
    <row r="221" spans="2:19" x14ac:dyDescent="0.2">
      <c r="B221" s="3"/>
      <c r="C221" s="3"/>
      <c r="D221" s="3"/>
      <c r="E221" s="3"/>
      <c r="F221" s="3"/>
      <c r="G221" s="3"/>
      <c r="H221" s="3"/>
      <c r="I221" s="3"/>
      <c r="J221" s="3"/>
      <c r="L221" s="3"/>
      <c r="M221" s="3"/>
      <c r="N221" s="3"/>
      <c r="O221" s="3"/>
      <c r="P221" s="3"/>
      <c r="Q221" s="3"/>
      <c r="R221" s="3"/>
      <c r="S221" s="3"/>
    </row>
    <row r="222" spans="2:19" x14ac:dyDescent="0.2">
      <c r="B222" s="3"/>
      <c r="C222" s="3"/>
      <c r="D222" s="3"/>
      <c r="E222" s="3"/>
      <c r="F222" s="3"/>
      <c r="G222" s="3"/>
      <c r="H222" s="3"/>
      <c r="I222" s="3"/>
      <c r="J222" s="3"/>
      <c r="L222" s="3"/>
      <c r="M222" s="3"/>
      <c r="N222" s="3"/>
      <c r="O222" s="3"/>
      <c r="P222" s="3"/>
      <c r="Q222" s="3"/>
      <c r="R222" s="3"/>
      <c r="S222" s="3"/>
    </row>
    <row r="223" spans="2:19" x14ac:dyDescent="0.2">
      <c r="B223" s="3"/>
      <c r="C223" s="3"/>
      <c r="D223" s="3"/>
      <c r="E223" s="3"/>
      <c r="F223" s="3"/>
      <c r="G223" s="3"/>
      <c r="H223" s="3"/>
      <c r="I223" s="3"/>
      <c r="J223" s="3"/>
      <c r="L223" s="3"/>
      <c r="M223" s="3"/>
      <c r="N223" s="3"/>
      <c r="O223" s="3"/>
      <c r="P223" s="3"/>
      <c r="Q223" s="3"/>
      <c r="R223" s="3"/>
      <c r="S223" s="3"/>
    </row>
    <row r="224" spans="2:19" x14ac:dyDescent="0.2">
      <c r="B224" s="3"/>
      <c r="C224" s="3"/>
      <c r="D224" s="3"/>
      <c r="E224" s="3"/>
      <c r="F224" s="3"/>
      <c r="G224" s="3"/>
      <c r="H224" s="3"/>
      <c r="I224" s="3"/>
      <c r="J224" s="3"/>
      <c r="L224" s="3"/>
      <c r="M224" s="3"/>
      <c r="N224" s="3"/>
      <c r="O224" s="3"/>
      <c r="P224" s="3"/>
      <c r="Q224" s="3"/>
      <c r="R224" s="3"/>
      <c r="S224" s="3"/>
    </row>
    <row r="225" spans="2:19" x14ac:dyDescent="0.2">
      <c r="B225" s="3"/>
      <c r="C225" s="3"/>
      <c r="D225" s="3"/>
      <c r="E225" s="3"/>
      <c r="F225" s="3"/>
      <c r="G225" s="3"/>
      <c r="H225" s="3"/>
      <c r="I225" s="3"/>
      <c r="J225" s="3"/>
      <c r="L225" s="3"/>
      <c r="M225" s="3"/>
      <c r="N225" s="3"/>
      <c r="O225" s="3"/>
      <c r="P225" s="3"/>
      <c r="Q225" s="3"/>
      <c r="R225" s="3"/>
      <c r="S225" s="3"/>
    </row>
    <row r="226" spans="2:19" x14ac:dyDescent="0.2">
      <c r="B226" s="3"/>
      <c r="C226" s="3"/>
      <c r="D226" s="3"/>
      <c r="E226" s="3"/>
      <c r="F226" s="3"/>
      <c r="G226" s="3"/>
      <c r="H226" s="3"/>
      <c r="I226" s="3"/>
      <c r="J226" s="3"/>
      <c r="L226" s="3"/>
      <c r="M226" s="3"/>
      <c r="N226" s="3"/>
      <c r="O226" s="3"/>
      <c r="P226" s="3"/>
      <c r="Q226" s="3"/>
      <c r="R226" s="3"/>
      <c r="S226" s="3"/>
    </row>
    <row r="227" spans="2:19" x14ac:dyDescent="0.2">
      <c r="B227" s="3"/>
      <c r="C227" s="3"/>
      <c r="D227" s="3"/>
      <c r="E227" s="3"/>
      <c r="F227" s="3"/>
      <c r="G227" s="3"/>
      <c r="H227" s="3"/>
      <c r="I227" s="3"/>
      <c r="J227" s="3"/>
      <c r="L227" s="3"/>
      <c r="M227" s="3"/>
      <c r="N227" s="3"/>
      <c r="O227" s="3"/>
      <c r="P227" s="3"/>
      <c r="Q227" s="3"/>
      <c r="R227" s="3"/>
      <c r="S227" s="3"/>
    </row>
    <row r="228" spans="2:19" x14ac:dyDescent="0.2">
      <c r="B228" s="3"/>
      <c r="C228" s="3"/>
      <c r="D228" s="3"/>
      <c r="E228" s="3"/>
      <c r="F228" s="3"/>
      <c r="G228" s="3"/>
      <c r="H228" s="3"/>
      <c r="I228" s="3"/>
      <c r="J228" s="3"/>
      <c r="L228" s="3"/>
      <c r="M228" s="3"/>
      <c r="N228" s="3"/>
      <c r="O228" s="3"/>
      <c r="P228" s="3"/>
      <c r="Q228" s="3"/>
      <c r="R228" s="3"/>
      <c r="S228" s="3"/>
    </row>
    <row r="229" spans="2:19" x14ac:dyDescent="0.2">
      <c r="B229" s="3"/>
      <c r="C229" s="3"/>
      <c r="D229" s="3"/>
      <c r="E229" s="3"/>
      <c r="F229" s="3"/>
      <c r="G229" s="3"/>
      <c r="H229" s="3"/>
      <c r="I229" s="3"/>
      <c r="J229" s="3"/>
      <c r="L229" s="3"/>
      <c r="M229" s="3"/>
      <c r="N229" s="3"/>
      <c r="O229" s="3"/>
      <c r="P229" s="3"/>
      <c r="Q229" s="3"/>
      <c r="R229" s="3"/>
      <c r="S229" s="3"/>
    </row>
    <row r="230" spans="2:19" x14ac:dyDescent="0.2">
      <c r="B230" s="3"/>
      <c r="C230" s="3"/>
      <c r="D230" s="3"/>
      <c r="E230" s="3"/>
      <c r="F230" s="3"/>
      <c r="G230" s="3"/>
      <c r="H230" s="3"/>
      <c r="I230" s="3"/>
      <c r="J230" s="3"/>
      <c r="L230" s="3"/>
      <c r="M230" s="3"/>
      <c r="N230" s="3"/>
      <c r="O230" s="3"/>
      <c r="P230" s="3"/>
      <c r="Q230" s="3"/>
      <c r="R230" s="3"/>
      <c r="S230" s="3"/>
    </row>
    <row r="231" spans="2:19" x14ac:dyDescent="0.2">
      <c r="B231" s="3"/>
      <c r="C231" s="3"/>
      <c r="D231" s="3"/>
      <c r="E231" s="3"/>
      <c r="F231" s="3"/>
      <c r="G231" s="3"/>
      <c r="H231" s="3"/>
      <c r="I231" s="3"/>
      <c r="J231" s="3"/>
      <c r="L231" s="3"/>
      <c r="M231" s="3"/>
      <c r="N231" s="3"/>
      <c r="O231" s="3"/>
      <c r="P231" s="3"/>
      <c r="Q231" s="3"/>
      <c r="R231" s="3"/>
      <c r="S231" s="3"/>
    </row>
    <row r="232" spans="2:19" x14ac:dyDescent="0.2">
      <c r="B232" s="3"/>
      <c r="C232" s="3"/>
      <c r="D232" s="3"/>
      <c r="E232" s="3"/>
      <c r="F232" s="3"/>
      <c r="G232" s="3"/>
      <c r="H232" s="3"/>
      <c r="I232" s="3"/>
      <c r="J232" s="3"/>
      <c r="L232" s="3"/>
      <c r="M232" s="3"/>
      <c r="N232" s="3"/>
      <c r="O232" s="3"/>
      <c r="P232" s="3"/>
      <c r="Q232" s="3"/>
      <c r="R232" s="3"/>
      <c r="S232" s="3"/>
    </row>
    <row r="233" spans="2:19" x14ac:dyDescent="0.2">
      <c r="B233" s="3"/>
      <c r="C233" s="3"/>
      <c r="D233" s="3"/>
      <c r="E233" s="3"/>
      <c r="F233" s="3"/>
      <c r="G233" s="3"/>
      <c r="H233" s="3"/>
      <c r="I233" s="3"/>
      <c r="J233" s="3"/>
      <c r="L233" s="3"/>
      <c r="M233" s="3"/>
      <c r="N233" s="3"/>
      <c r="O233" s="3"/>
      <c r="P233" s="3"/>
      <c r="Q233" s="3"/>
      <c r="R233" s="3"/>
      <c r="S233" s="3"/>
    </row>
    <row r="234" spans="2:19" x14ac:dyDescent="0.2">
      <c r="B234" s="3"/>
      <c r="C234" s="3"/>
      <c r="D234" s="3"/>
      <c r="E234" s="3"/>
      <c r="F234" s="3"/>
      <c r="G234" s="3"/>
      <c r="H234" s="3"/>
      <c r="I234" s="3"/>
      <c r="J234" s="3"/>
      <c r="L234" s="3"/>
      <c r="M234" s="3"/>
      <c r="N234" s="3"/>
      <c r="O234" s="3"/>
      <c r="P234" s="3"/>
      <c r="Q234" s="3"/>
      <c r="R234" s="3"/>
      <c r="S234" s="3"/>
    </row>
    <row r="235" spans="2:19" x14ac:dyDescent="0.2">
      <c r="B235" s="3"/>
      <c r="C235" s="3"/>
      <c r="D235" s="3"/>
      <c r="E235" s="3"/>
      <c r="F235" s="3"/>
      <c r="G235" s="3"/>
      <c r="H235" s="3"/>
      <c r="I235" s="3"/>
      <c r="J235" s="3"/>
      <c r="L235" s="3"/>
      <c r="M235" s="3"/>
      <c r="N235" s="3"/>
      <c r="O235" s="3"/>
      <c r="P235" s="3"/>
      <c r="Q235" s="3"/>
      <c r="R235" s="3"/>
      <c r="S235" s="3"/>
    </row>
    <row r="236" spans="2:19" x14ac:dyDescent="0.2">
      <c r="B236" s="3"/>
      <c r="C236" s="3"/>
      <c r="D236" s="3"/>
      <c r="E236" s="3"/>
      <c r="F236" s="3"/>
      <c r="G236" s="3"/>
      <c r="H236" s="3"/>
      <c r="I236" s="3"/>
      <c r="J236" s="3"/>
      <c r="L236" s="3"/>
      <c r="M236" s="3"/>
      <c r="N236" s="3"/>
      <c r="O236" s="3"/>
      <c r="P236" s="3"/>
      <c r="Q236" s="3"/>
      <c r="R236" s="3"/>
      <c r="S236" s="3"/>
    </row>
    <row r="237" spans="2:19" x14ac:dyDescent="0.2">
      <c r="B237" s="3"/>
      <c r="C237" s="3"/>
      <c r="D237" s="3"/>
      <c r="E237" s="3"/>
      <c r="F237" s="3"/>
      <c r="G237" s="3"/>
      <c r="H237" s="3"/>
      <c r="I237" s="3"/>
      <c r="J237" s="3"/>
      <c r="L237" s="3"/>
      <c r="M237" s="3"/>
      <c r="N237" s="3"/>
      <c r="O237" s="3"/>
      <c r="P237" s="3"/>
      <c r="Q237" s="3"/>
      <c r="R237" s="3"/>
      <c r="S237" s="3"/>
    </row>
    <row r="238" spans="2:19" x14ac:dyDescent="0.2">
      <c r="B238" s="3"/>
      <c r="C238" s="3"/>
      <c r="D238" s="3"/>
      <c r="E238" s="3"/>
      <c r="F238" s="3"/>
      <c r="G238" s="3"/>
      <c r="H238" s="3"/>
      <c r="I238" s="3"/>
      <c r="J238" s="3"/>
      <c r="L238" s="3"/>
      <c r="M238" s="3"/>
      <c r="N238" s="3"/>
      <c r="O238" s="3"/>
      <c r="P238" s="3"/>
      <c r="Q238" s="3"/>
      <c r="R238" s="3"/>
      <c r="S238" s="3"/>
    </row>
    <row r="239" spans="2:19" x14ac:dyDescent="0.2">
      <c r="B239" s="3"/>
      <c r="C239" s="3"/>
      <c r="D239" s="3"/>
      <c r="E239" s="3"/>
      <c r="F239" s="3"/>
      <c r="G239" s="3"/>
      <c r="H239" s="3"/>
      <c r="I239" s="3"/>
      <c r="J239" s="3"/>
      <c r="L239" s="3"/>
      <c r="M239" s="3"/>
      <c r="N239" s="3"/>
      <c r="O239" s="3"/>
      <c r="P239" s="3"/>
      <c r="Q239" s="3"/>
      <c r="R239" s="3"/>
      <c r="S239" s="3"/>
    </row>
    <row r="240" spans="2:19" x14ac:dyDescent="0.2">
      <c r="B240" s="3"/>
      <c r="C240" s="3"/>
      <c r="D240" s="3"/>
      <c r="E240" s="3"/>
      <c r="F240" s="3"/>
      <c r="G240" s="3"/>
      <c r="H240" s="3"/>
      <c r="I240" s="3"/>
      <c r="J240" s="3"/>
      <c r="L240" s="3"/>
      <c r="M240" s="3"/>
      <c r="N240" s="3"/>
      <c r="O240" s="3"/>
      <c r="P240" s="3"/>
      <c r="Q240" s="3"/>
      <c r="R240" s="3"/>
      <c r="S240" s="3"/>
    </row>
    <row r="241" spans="2:19" x14ac:dyDescent="0.2">
      <c r="B241" s="3"/>
      <c r="C241" s="3"/>
      <c r="D241" s="3"/>
      <c r="E241" s="3"/>
      <c r="F241" s="3"/>
      <c r="G241" s="3"/>
      <c r="H241" s="3"/>
      <c r="I241" s="3"/>
      <c r="J241" s="3"/>
      <c r="L241" s="3"/>
      <c r="M241" s="3"/>
      <c r="N241" s="3"/>
      <c r="O241" s="3"/>
      <c r="P241" s="3"/>
      <c r="Q241" s="3"/>
      <c r="R241" s="3"/>
      <c r="S241" s="3"/>
    </row>
    <row r="242" spans="2:19" x14ac:dyDescent="0.2">
      <c r="B242" s="3"/>
      <c r="C242" s="3"/>
      <c r="D242" s="3"/>
      <c r="E242" s="3"/>
      <c r="F242" s="3"/>
      <c r="G242" s="3"/>
      <c r="H242" s="3"/>
      <c r="I242" s="3"/>
      <c r="J242" s="3"/>
      <c r="L242" s="3"/>
      <c r="M242" s="3"/>
      <c r="N242" s="3"/>
      <c r="O242" s="3"/>
      <c r="P242" s="3"/>
      <c r="Q242" s="3"/>
      <c r="R242" s="3"/>
      <c r="S242" s="3"/>
    </row>
    <row r="243" spans="2:19" x14ac:dyDescent="0.2">
      <c r="B243" s="3"/>
      <c r="C243" s="3"/>
      <c r="D243" s="3"/>
      <c r="E243" s="3"/>
      <c r="F243" s="3"/>
      <c r="G243" s="3"/>
      <c r="H243" s="3"/>
      <c r="I243" s="3"/>
      <c r="J243" s="3"/>
      <c r="L243" s="3"/>
      <c r="M243" s="3"/>
      <c r="N243" s="3"/>
      <c r="O243" s="3"/>
      <c r="P243" s="3"/>
      <c r="Q243" s="3"/>
      <c r="R243" s="3"/>
      <c r="S243" s="3"/>
    </row>
    <row r="244" spans="2:19" x14ac:dyDescent="0.2">
      <c r="B244" s="3"/>
      <c r="C244" s="3"/>
      <c r="D244" s="3"/>
      <c r="E244" s="3"/>
      <c r="F244" s="3"/>
      <c r="G244" s="3"/>
      <c r="H244" s="3"/>
      <c r="I244" s="3"/>
      <c r="J244" s="3"/>
      <c r="L244" s="3"/>
      <c r="M244" s="3"/>
      <c r="N244" s="3"/>
      <c r="O244" s="3"/>
      <c r="P244" s="3"/>
      <c r="Q244" s="3"/>
      <c r="R244" s="3"/>
      <c r="S244" s="3"/>
    </row>
    <row r="245" spans="2:19" x14ac:dyDescent="0.2">
      <c r="B245" s="3"/>
      <c r="C245" s="3"/>
      <c r="D245" s="3"/>
      <c r="E245" s="3"/>
      <c r="F245" s="3"/>
      <c r="G245" s="3"/>
      <c r="H245" s="3"/>
      <c r="I245" s="3"/>
      <c r="J245" s="3"/>
      <c r="L245" s="3"/>
      <c r="M245" s="3"/>
      <c r="N245" s="3"/>
      <c r="O245" s="3"/>
      <c r="P245" s="3"/>
      <c r="Q245" s="3"/>
      <c r="R245" s="3"/>
      <c r="S245" s="3"/>
    </row>
    <row r="246" spans="2:19" x14ac:dyDescent="0.2">
      <c r="B246" s="3"/>
      <c r="C246" s="3"/>
      <c r="D246" s="3"/>
      <c r="E246" s="3"/>
      <c r="F246" s="3"/>
      <c r="G246" s="3"/>
      <c r="H246" s="3"/>
      <c r="I246" s="3"/>
      <c r="J246" s="3"/>
      <c r="L246" s="3"/>
      <c r="M246" s="3"/>
      <c r="N246" s="3"/>
      <c r="O246" s="3"/>
      <c r="P246" s="3"/>
      <c r="Q246" s="3"/>
      <c r="R246" s="3"/>
      <c r="S246" s="3"/>
    </row>
    <row r="247" spans="2:19" x14ac:dyDescent="0.2">
      <c r="B247" s="3"/>
      <c r="C247" s="3"/>
      <c r="D247" s="3"/>
      <c r="E247" s="3"/>
      <c r="F247" s="3"/>
      <c r="G247" s="3"/>
      <c r="H247" s="3"/>
      <c r="I247" s="3"/>
      <c r="J247" s="3"/>
      <c r="L247" s="3"/>
      <c r="M247" s="3"/>
      <c r="N247" s="3"/>
      <c r="O247" s="3"/>
      <c r="P247" s="3"/>
      <c r="Q247" s="3"/>
      <c r="R247" s="3"/>
      <c r="S247" s="3"/>
    </row>
    <row r="248" spans="2:19" x14ac:dyDescent="0.2">
      <c r="B248" s="3"/>
      <c r="C248" s="3"/>
      <c r="D248" s="3"/>
      <c r="E248" s="3"/>
      <c r="F248" s="3"/>
      <c r="G248" s="3"/>
      <c r="H248" s="3"/>
      <c r="I248" s="3"/>
      <c r="J248" s="3"/>
      <c r="L248" s="3"/>
      <c r="M248" s="3"/>
      <c r="N248" s="3"/>
      <c r="O248" s="3"/>
      <c r="P248" s="3"/>
      <c r="Q248" s="3"/>
      <c r="R248" s="3"/>
      <c r="S248" s="3"/>
    </row>
    <row r="249" spans="2:19" x14ac:dyDescent="0.2">
      <c r="B249" s="3"/>
      <c r="C249" s="3"/>
      <c r="D249" s="3"/>
      <c r="E249" s="3"/>
      <c r="F249" s="3"/>
      <c r="G249" s="3"/>
      <c r="H249" s="3"/>
      <c r="I249" s="3"/>
      <c r="J249" s="3"/>
      <c r="L249" s="3"/>
      <c r="M249" s="3"/>
      <c r="N249" s="3"/>
      <c r="O249" s="3"/>
      <c r="P249" s="3"/>
      <c r="Q249" s="3"/>
      <c r="R249" s="3"/>
      <c r="S249" s="3"/>
    </row>
    <row r="250" spans="2:19" x14ac:dyDescent="0.2">
      <c r="B250" s="3"/>
      <c r="C250" s="3"/>
      <c r="D250" s="3"/>
      <c r="E250" s="3"/>
      <c r="F250" s="3"/>
      <c r="G250" s="3"/>
      <c r="H250" s="3"/>
      <c r="I250" s="3"/>
      <c r="J250" s="3"/>
      <c r="L250" s="3"/>
      <c r="M250" s="3"/>
      <c r="N250" s="3"/>
      <c r="O250" s="3"/>
      <c r="P250" s="3"/>
      <c r="Q250" s="3"/>
      <c r="R250" s="3"/>
      <c r="S250" s="3"/>
    </row>
    <row r="251" spans="2:19" x14ac:dyDescent="0.2">
      <c r="B251" s="3"/>
      <c r="C251" s="3"/>
      <c r="D251" s="3"/>
      <c r="E251" s="3"/>
      <c r="F251" s="3"/>
      <c r="G251" s="3"/>
      <c r="H251" s="3"/>
      <c r="I251" s="3"/>
      <c r="J251" s="3"/>
      <c r="L251" s="3"/>
      <c r="M251" s="3"/>
      <c r="N251" s="3"/>
      <c r="O251" s="3"/>
      <c r="P251" s="3"/>
      <c r="Q251" s="3"/>
      <c r="R251" s="3"/>
      <c r="S251" s="3"/>
    </row>
    <row r="252" spans="2:19" x14ac:dyDescent="0.2">
      <c r="B252" s="3"/>
      <c r="C252" s="3"/>
      <c r="D252" s="3"/>
      <c r="E252" s="3"/>
      <c r="F252" s="3"/>
      <c r="G252" s="3"/>
      <c r="H252" s="3"/>
      <c r="I252" s="3"/>
      <c r="J252" s="3"/>
      <c r="L252" s="3"/>
      <c r="M252" s="3"/>
      <c r="N252" s="3"/>
      <c r="O252" s="3"/>
      <c r="P252" s="3"/>
      <c r="Q252" s="3"/>
      <c r="R252" s="3"/>
      <c r="S252" s="3"/>
    </row>
    <row r="253" spans="2:19" x14ac:dyDescent="0.2">
      <c r="B253" s="3"/>
      <c r="C253" s="3"/>
      <c r="D253" s="3"/>
      <c r="E253" s="3"/>
      <c r="F253" s="3"/>
      <c r="G253" s="3"/>
      <c r="H253" s="3"/>
      <c r="I253" s="3"/>
      <c r="J253" s="3"/>
      <c r="L253" s="3"/>
      <c r="M253" s="3"/>
      <c r="N253" s="3"/>
      <c r="O253" s="3"/>
      <c r="P253" s="3"/>
      <c r="Q253" s="3"/>
      <c r="R253" s="3"/>
      <c r="S253" s="3"/>
    </row>
    <row r="254" spans="2:19" x14ac:dyDescent="0.2">
      <c r="B254" s="3"/>
      <c r="C254" s="3"/>
      <c r="D254" s="3"/>
      <c r="E254" s="3"/>
      <c r="F254" s="3"/>
      <c r="G254" s="3"/>
      <c r="H254" s="3"/>
      <c r="I254" s="3"/>
      <c r="J254" s="3"/>
      <c r="L254" s="3"/>
      <c r="M254" s="3"/>
      <c r="N254" s="3"/>
      <c r="O254" s="3"/>
      <c r="P254" s="3"/>
      <c r="Q254" s="3"/>
      <c r="R254" s="3"/>
      <c r="S254" s="3"/>
    </row>
    <row r="255" spans="2:19" x14ac:dyDescent="0.2">
      <c r="B255" s="3"/>
      <c r="C255" s="3"/>
      <c r="D255" s="3"/>
      <c r="E255" s="3"/>
      <c r="F255" s="3"/>
      <c r="G255" s="3"/>
      <c r="H255" s="3"/>
      <c r="I255" s="3"/>
      <c r="J255" s="3"/>
      <c r="L255" s="3"/>
      <c r="M255" s="3"/>
      <c r="N255" s="3"/>
      <c r="O255" s="3"/>
      <c r="P255" s="3"/>
      <c r="Q255" s="3"/>
      <c r="R255" s="3"/>
      <c r="S255" s="3"/>
    </row>
    <row r="256" spans="2:19" x14ac:dyDescent="0.2">
      <c r="F256" s="3"/>
      <c r="G256" s="3"/>
      <c r="H256" s="3"/>
      <c r="I256" s="3"/>
      <c r="J256" s="3"/>
      <c r="L256" s="3"/>
      <c r="M256" s="3"/>
      <c r="N256" s="3"/>
      <c r="O256" s="3"/>
      <c r="P256" s="3"/>
      <c r="Q256" s="3"/>
      <c r="R256" s="3"/>
      <c r="S256" s="3"/>
    </row>
    <row r="257" spans="12:19" x14ac:dyDescent="0.2">
      <c r="L257" s="3"/>
      <c r="M257" s="3"/>
      <c r="N257" s="3"/>
      <c r="O257" s="3"/>
      <c r="P257" s="3"/>
      <c r="Q257" s="3"/>
      <c r="R257" s="3"/>
      <c r="S257" s="3"/>
    </row>
    <row r="258" spans="12:19" x14ac:dyDescent="0.2">
      <c r="L258" s="3"/>
      <c r="M258" s="3"/>
      <c r="N258" s="3"/>
      <c r="O258" s="3"/>
      <c r="P258" s="3"/>
      <c r="Q258" s="3"/>
      <c r="R258" s="3"/>
      <c r="S258" s="3"/>
    </row>
    <row r="259" spans="12:19" x14ac:dyDescent="0.2">
      <c r="L259" s="3"/>
      <c r="M259" s="3"/>
      <c r="N259" s="3"/>
      <c r="O259" s="3"/>
      <c r="P259" s="3"/>
      <c r="Q259" s="3"/>
      <c r="R259" s="3"/>
      <c r="S259" s="3"/>
    </row>
    <row r="260" spans="12:19" x14ac:dyDescent="0.2">
      <c r="L260" s="3"/>
      <c r="M260" s="3"/>
      <c r="N260" s="3"/>
      <c r="O260" s="3"/>
      <c r="P260" s="3"/>
      <c r="Q260" s="3"/>
      <c r="R260" s="3"/>
      <c r="S260" s="3"/>
    </row>
    <row r="261" spans="12:19" x14ac:dyDescent="0.2">
      <c r="L261" s="3"/>
      <c r="M261" s="3"/>
      <c r="N261" s="3"/>
      <c r="O261" s="3"/>
      <c r="P261" s="3"/>
      <c r="Q261" s="3"/>
      <c r="R261" s="3"/>
      <c r="S261" s="3"/>
    </row>
    <row r="262" spans="12:19" x14ac:dyDescent="0.2">
      <c r="L262" s="3"/>
      <c r="M262" s="3"/>
      <c r="N262" s="3"/>
      <c r="O262" s="3"/>
      <c r="P262" s="3"/>
      <c r="Q262" s="3"/>
      <c r="R262" s="3"/>
      <c r="S262" s="3"/>
    </row>
    <row r="263" spans="12:19" x14ac:dyDescent="0.2">
      <c r="L263" s="3"/>
      <c r="M263" s="3"/>
      <c r="N263" s="3"/>
      <c r="O263" s="3"/>
      <c r="P263" s="3"/>
      <c r="Q263" s="3"/>
      <c r="R263" s="3"/>
      <c r="S263" s="3"/>
    </row>
    <row r="264" spans="12:19" x14ac:dyDescent="0.2">
      <c r="L264" s="3"/>
      <c r="M264" s="3"/>
      <c r="N264" s="3"/>
      <c r="O264" s="3"/>
      <c r="P264" s="3"/>
      <c r="Q264" s="3"/>
      <c r="R264" s="3"/>
      <c r="S264" s="3"/>
    </row>
    <row r="265" spans="12:19" x14ac:dyDescent="0.2">
      <c r="L265" s="3"/>
      <c r="M265" s="3"/>
      <c r="N265" s="3"/>
      <c r="O265" s="3"/>
      <c r="P265" s="3"/>
      <c r="Q265" s="3"/>
      <c r="R265" s="3"/>
      <c r="S265" s="3"/>
    </row>
    <row r="266" spans="12:19" x14ac:dyDescent="0.2">
      <c r="L266" s="3"/>
      <c r="M266" s="3"/>
      <c r="N266" s="3"/>
      <c r="O266" s="3"/>
      <c r="P266" s="3"/>
      <c r="Q266" s="3"/>
      <c r="R266" s="3"/>
      <c r="S266" s="3"/>
    </row>
    <row r="267" spans="12:19" x14ac:dyDescent="0.2">
      <c r="L267" s="3"/>
      <c r="M267" s="3"/>
      <c r="N267" s="3"/>
      <c r="O267" s="3"/>
      <c r="P267" s="3"/>
      <c r="Q267" s="3"/>
      <c r="R267" s="3"/>
      <c r="S267" s="3"/>
    </row>
    <row r="268" spans="12:19" x14ac:dyDescent="0.2">
      <c r="L268" s="3"/>
      <c r="M268" s="3"/>
      <c r="N268" s="3"/>
      <c r="O268" s="3"/>
      <c r="P268" s="3"/>
      <c r="Q268" s="3"/>
      <c r="R268" s="3"/>
      <c r="S268" s="3"/>
    </row>
    <row r="269" spans="12:19" x14ac:dyDescent="0.2">
      <c r="L269" s="3"/>
      <c r="M269" s="3"/>
      <c r="N269" s="3"/>
      <c r="O269" s="3"/>
      <c r="P269" s="3"/>
      <c r="Q269" s="3"/>
      <c r="R269" s="3"/>
      <c r="S269" s="3"/>
    </row>
    <row r="270" spans="12:19" x14ac:dyDescent="0.2">
      <c r="L270" s="3"/>
      <c r="M270" s="3"/>
      <c r="N270" s="3"/>
      <c r="O270" s="3"/>
      <c r="P270" s="3"/>
      <c r="Q270" s="3"/>
      <c r="R270" s="3"/>
      <c r="S270" s="3"/>
    </row>
    <row r="271" spans="12:19" x14ac:dyDescent="0.2">
      <c r="L271" s="3"/>
      <c r="M271" s="3"/>
      <c r="N271" s="3"/>
      <c r="O271" s="3"/>
      <c r="P271" s="3"/>
      <c r="Q271" s="3"/>
      <c r="R271" s="3"/>
      <c r="S271" s="3"/>
    </row>
    <row r="272" spans="12:19" x14ac:dyDescent="0.2">
      <c r="L272" s="3"/>
      <c r="M272" s="3"/>
      <c r="N272" s="3"/>
      <c r="O272" s="3"/>
      <c r="P272" s="3"/>
      <c r="Q272" s="3"/>
      <c r="R272" s="3"/>
      <c r="S272" s="3"/>
    </row>
    <row r="273" spans="12:19" x14ac:dyDescent="0.2">
      <c r="L273" s="3"/>
      <c r="M273" s="3"/>
      <c r="N273" s="3"/>
      <c r="O273" s="3"/>
      <c r="P273" s="3"/>
      <c r="Q273" s="3"/>
      <c r="R273" s="3"/>
      <c r="S273" s="3"/>
    </row>
    <row r="274" spans="12:19" x14ac:dyDescent="0.2">
      <c r="L274" s="3"/>
      <c r="M274" s="3"/>
      <c r="N274" s="3"/>
      <c r="O274" s="3"/>
      <c r="P274" s="3"/>
      <c r="Q274" s="3"/>
      <c r="R274" s="3"/>
      <c r="S274" s="3"/>
    </row>
    <row r="275" spans="12:19" x14ac:dyDescent="0.2">
      <c r="L275" s="3"/>
      <c r="M275" s="3"/>
      <c r="N275" s="3"/>
      <c r="O275" s="3"/>
      <c r="P275" s="3"/>
      <c r="Q275" s="3"/>
      <c r="R275" s="3"/>
      <c r="S275" s="3"/>
    </row>
    <row r="276" spans="12:19" x14ac:dyDescent="0.2">
      <c r="L276" s="3"/>
      <c r="M276" s="3"/>
      <c r="N276" s="3"/>
      <c r="O276" s="3"/>
      <c r="P276" s="3"/>
      <c r="Q276" s="3"/>
      <c r="R276" s="3"/>
      <c r="S276" s="3"/>
    </row>
    <row r="277" spans="12:19" x14ac:dyDescent="0.2">
      <c r="L277" s="3"/>
      <c r="M277" s="3"/>
      <c r="N277" s="3"/>
      <c r="O277" s="3"/>
      <c r="P277" s="3"/>
      <c r="Q277" s="3"/>
      <c r="R277" s="3"/>
      <c r="S277" s="3"/>
    </row>
    <row r="278" spans="12:19" x14ac:dyDescent="0.2">
      <c r="L278" s="3"/>
      <c r="M278" s="3"/>
      <c r="N278" s="3"/>
      <c r="O278" s="3"/>
      <c r="P278" s="3"/>
      <c r="Q278" s="3"/>
      <c r="R278" s="3"/>
      <c r="S278" s="3"/>
    </row>
    <row r="279" spans="12:19" x14ac:dyDescent="0.2">
      <c r="L279" s="3"/>
      <c r="M279" s="3"/>
      <c r="N279" s="3"/>
      <c r="O279" s="3"/>
      <c r="P279" s="3"/>
      <c r="Q279" s="3"/>
      <c r="R279" s="3"/>
      <c r="S279" s="3"/>
    </row>
    <row r="280" spans="12:19" x14ac:dyDescent="0.2">
      <c r="L280" s="3"/>
      <c r="M280" s="3"/>
      <c r="N280" s="3"/>
      <c r="O280" s="3"/>
      <c r="P280" s="3"/>
      <c r="Q280" s="3"/>
      <c r="R280" s="3"/>
      <c r="S280" s="3"/>
    </row>
    <row r="281" spans="12:19" x14ac:dyDescent="0.2">
      <c r="L281" s="3"/>
      <c r="M281" s="3"/>
      <c r="N281" s="3"/>
      <c r="O281" s="3"/>
      <c r="P281" s="3"/>
      <c r="Q281" s="3"/>
      <c r="R281" s="3"/>
      <c r="S281" s="3"/>
    </row>
    <row r="282" spans="12:19" x14ac:dyDescent="0.2">
      <c r="L282" s="3"/>
      <c r="M282" s="3"/>
      <c r="N282" s="3"/>
      <c r="O282" s="3"/>
      <c r="P282" s="3"/>
      <c r="Q282" s="3"/>
      <c r="R282" s="3"/>
      <c r="S282" s="3"/>
    </row>
    <row r="283" spans="12:19" x14ac:dyDescent="0.2">
      <c r="L283" s="3"/>
      <c r="M283" s="3"/>
      <c r="N283" s="3"/>
      <c r="O283" s="3"/>
      <c r="P283" s="3"/>
      <c r="Q283" s="3"/>
      <c r="R283" s="3"/>
      <c r="S283" s="3"/>
    </row>
    <row r="284" spans="12:19" x14ac:dyDescent="0.2">
      <c r="L284" s="3"/>
      <c r="M284" s="3"/>
      <c r="N284" s="3"/>
      <c r="O284" s="3"/>
      <c r="P284" s="3"/>
      <c r="Q284" s="3"/>
      <c r="R284" s="3"/>
      <c r="S284" s="3"/>
    </row>
    <row r="285" spans="12:19" x14ac:dyDescent="0.2">
      <c r="L285" s="3"/>
      <c r="M285" s="3"/>
      <c r="N285" s="3"/>
      <c r="O285" s="3"/>
      <c r="P285" s="3"/>
      <c r="Q285" s="3"/>
      <c r="R285" s="3"/>
      <c r="S285" s="3"/>
    </row>
  </sheetData>
  <mergeCells count="46">
    <mergeCell ref="B4:J4"/>
    <mergeCell ref="B18:D18"/>
    <mergeCell ref="B53:H53"/>
    <mergeCell ref="B1:J1"/>
    <mergeCell ref="E10:J10"/>
    <mergeCell ref="I53:J53"/>
    <mergeCell ref="B10:D10"/>
    <mergeCell ref="B47:D47"/>
    <mergeCell ref="E45:F45"/>
    <mergeCell ref="G45:H45"/>
    <mergeCell ref="C8:D8"/>
    <mergeCell ref="C7:D7"/>
    <mergeCell ref="C6:D6"/>
    <mergeCell ref="C5:D5"/>
    <mergeCell ref="C9:D9"/>
    <mergeCell ref="B13:D13"/>
    <mergeCell ref="B52:J52"/>
    <mergeCell ref="E18:J18"/>
    <mergeCell ref="B20:J20"/>
    <mergeCell ref="I45:J45"/>
    <mergeCell ref="B38:D38"/>
    <mergeCell ref="B28:D28"/>
    <mergeCell ref="B31:D31"/>
    <mergeCell ref="B46:D46"/>
    <mergeCell ref="B36:D36"/>
    <mergeCell ref="B40:D40"/>
    <mergeCell ref="E47:F47"/>
    <mergeCell ref="E48:F48"/>
    <mergeCell ref="E51:F51"/>
    <mergeCell ref="B49:D49"/>
    <mergeCell ref="B51:D51"/>
    <mergeCell ref="B14:D14"/>
    <mergeCell ref="B11:D11"/>
    <mergeCell ref="B12:D12"/>
    <mergeCell ref="E46:F46"/>
    <mergeCell ref="B50:D50"/>
    <mergeCell ref="E50:F50"/>
    <mergeCell ref="B21:D22"/>
    <mergeCell ref="B35:J35"/>
    <mergeCell ref="B30:D30"/>
    <mergeCell ref="B29:D29"/>
    <mergeCell ref="B32:D32"/>
    <mergeCell ref="E22:J22"/>
    <mergeCell ref="B27:D27"/>
    <mergeCell ref="E49:F49"/>
    <mergeCell ref="B48:D48"/>
  </mergeCells>
  <phoneticPr fontId="0" type="noConversion"/>
  <hyperlinks>
    <hyperlink ref="B44" r:id="rId1" xr:uid="{00000000-0004-0000-0000-000001000000}"/>
    <hyperlink ref="F3" r:id="rId2" xr:uid="{00000000-0004-0000-0000-000004000000}"/>
    <hyperlink ref="E34" r:id="rId3" xr:uid="{A39A68F2-FF75-4D36-B3DA-119B12DC6969}"/>
    <hyperlink ref="C33" r:id="rId4" xr:uid="{50173B93-DDE6-4676-9A0F-B2CB39CCCD2E}"/>
    <hyperlink ref="E43" r:id="rId5" xr:uid="{1E093354-4C8A-430A-9E72-754252FE222A}"/>
    <hyperlink ref="E43:H43" r:id="rId6" display="https://allowances.state.gov/web920/per_diem.asp?" xr:uid="{32A2F45E-81AF-4B54-82E6-C2C07ED6FB42}"/>
    <hyperlink ref="E42" r:id="rId7" xr:uid="{2F24F477-2D63-41D5-AAAF-925BDE92424A}"/>
    <hyperlink ref="B53" r:id="rId8" xr:uid="{C74064CC-21FA-4B20-A469-21CFB9948AB6}"/>
  </hyperlinks>
  <printOptions horizontalCentered="1"/>
  <pageMargins left="0.25" right="0.25" top="0.26" bottom="0.57999999999999996" header="0.18" footer="0.3"/>
  <pageSetup scale="67" fitToHeight="0" orientation="portrait" r:id="rId9"/>
  <headerFooter alignWithMargins="0"/>
  <rowBreaks count="1" manualBreakCount="1">
    <brk id="41" max="9" man="1"/>
  </rowBreak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 Bdgt Guidelines</vt:lpstr>
      <vt:lpstr>'Proposal Bdgt Guidelines'!Print_Area</vt:lpstr>
    </vt:vector>
  </TitlesOfParts>
  <Manager/>
  <Company>Oregon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of Health Estimated Rates for Sponsored Projects</dc:title>
  <dc:subject/>
  <dc:creator>College of Health</dc:creator>
  <cp:keywords/>
  <dc:description/>
  <cp:lastModifiedBy>Calvert, Alan</cp:lastModifiedBy>
  <cp:revision/>
  <dcterms:created xsi:type="dcterms:W3CDTF">1998-06-29T21:46:10Z</dcterms:created>
  <dcterms:modified xsi:type="dcterms:W3CDTF">2025-12-09T02:19:55Z</dcterms:modified>
  <cp:category/>
  <cp:contentStatus/>
</cp:coreProperties>
</file>